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male\Desktop\"/>
    </mc:Choice>
  </mc:AlternateContent>
  <xr:revisionPtr revIDLastSave="0" documentId="8_{4BB2F08D-160C-4B59-AD03-F9AB87B9E5AA}" xr6:coauthVersionLast="47" xr6:coauthVersionMax="47" xr10:uidLastSave="{00000000-0000-0000-0000-000000000000}"/>
  <bookViews>
    <workbookView xWindow="1905" yWindow="345" windowWidth="24345" windowHeight="14655" xr2:uid="{00000000-000D-0000-FFFF-FFFF00000000}"/>
  </bookViews>
  <sheets>
    <sheet name="1-Application" sheetId="12" r:id="rId1"/>
    <sheet name="1-Financial Forecast" sheetId="14" r:id="rId2"/>
    <sheet name="1-Fund Balances" sheetId="1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294_8858_Life_Sci_Quad" localSheetId="0">#REF!</definedName>
    <definedName name="_294_8858_Life_Sci_Quad">#REF!</definedName>
    <definedName name="amort" localSheetId="0">#REF!</definedName>
    <definedName name="amort">#REF!</definedName>
    <definedName name="Beg_Bal" localSheetId="0">#REF!</definedName>
    <definedName name="Beg_Bal">#REF!</definedName>
    <definedName name="CNAC" localSheetId="0">[1]PB!$E$3</definedName>
    <definedName name="CNAC">#REF!</definedName>
    <definedName name="CPIntRate" localSheetId="0">#REF!</definedName>
    <definedName name="CPIntRate">#REF!</definedName>
    <definedName name="CPIRate">[2]SUMMARY!$BQ$13</definedName>
    <definedName name="cps" localSheetId="0">#REF!</definedName>
    <definedName name="cps">#REF!</definedName>
    <definedName name="CREF" localSheetId="0">[1]PB!$E$5</definedName>
    <definedName name="CREF">#REF!</definedName>
    <definedName name="Data" localSheetId="0">#REF!</definedName>
    <definedName name="Data">#REF!</definedName>
    <definedName name="Director" localSheetId="0">[1]PB!$H$4</definedName>
    <definedName name="Director">[3]PB!$H$4</definedName>
    <definedName name="End_Bal" localSheetId="0">'[4]Amortization Table'!$I$35:$I$394</definedName>
    <definedName name="End_Bal" localSheetId="1">#REF!</definedName>
    <definedName name="End_Bal" localSheetId="2">#REF!</definedName>
    <definedName name="End_Bal">#REF!</definedName>
    <definedName name="Est_Closeout_Dt">[3]PB!$C$67</definedName>
    <definedName name="Extra_Pay" localSheetId="0">#REF!</definedName>
    <definedName name="Extra_Pay">#REF!</definedName>
    <definedName name="Full_Print" localSheetId="0">'[4]Amortization Table'!$A$1:$I$394</definedName>
    <definedName name="Full_Print" localSheetId="1">#REF!</definedName>
    <definedName name="Full_Print" localSheetId="2">#REF!</definedName>
    <definedName name="Full_Print">#REF!</definedName>
    <definedName name="gifts" localSheetId="0">#REF!</definedName>
    <definedName name="gifts">#REF!</definedName>
    <definedName name="Header_Row" localSheetId="0">ROW('[4]Amortization Table'!$A$34:$IV$34)</definedName>
    <definedName name="Header_Row">ROW(#REF!)</definedName>
    <definedName name="HHDT">[2]SUMMARY!$BQ$21</definedName>
    <definedName name="ICLRate">[2]SUMMARY!$BQ$14</definedName>
    <definedName name="ICPLRate" localSheetId="0">#REF!</definedName>
    <definedName name="ICPLRate">#REF!</definedName>
    <definedName name="Int" localSheetId="0">#REF!</definedName>
    <definedName name="Int">#REF!</definedName>
    <definedName name="Int_FRES">#REF!</definedName>
    <definedName name="intcalc" localSheetId="0">#REF!</definedName>
    <definedName name="intcalc">#REF!</definedName>
    <definedName name="Interest_Rate" localSheetId="0">'[4]Amortization Table'!$D$15</definedName>
    <definedName name="Interest_Rate" localSheetId="1">#REF!</definedName>
    <definedName name="Interest_Rate" localSheetId="2">#REF!</definedName>
    <definedName name="Interest_Rate">#REF!</definedName>
    <definedName name="Last_Row" localSheetId="0">IF('1-Application'!Values_Entered,'1-Application'!Header_Row+'1-Application'!Number_of_Payments,'1-Application'!Header_Row)</definedName>
    <definedName name="Last_Row" localSheetId="1">#N/A</definedName>
    <definedName name="Last_Row" localSheetId="2">#N/A</definedName>
    <definedName name="Last_Row">IF([0]!Values_Entered,Header_Row+[0]!Number_of_Payments,Header_Row)</definedName>
    <definedName name="Loan_Amount" localSheetId="0">'[4]Amortization Table'!$D$14</definedName>
    <definedName name="Loan_Amount" localSheetId="1">#REF!</definedName>
    <definedName name="Loan_Amount" localSheetId="2">#REF!</definedName>
    <definedName name="Loan_Amount">#REF!</definedName>
    <definedName name="Loan_Start" localSheetId="0">'[4]Amortization Table'!$D$18</definedName>
    <definedName name="Loan_Start" localSheetId="1">#REF!</definedName>
    <definedName name="Loan_Start" localSheetId="2">#REF!</definedName>
    <definedName name="Loan_Start">#REF!</definedName>
    <definedName name="Loan_Years" localSheetId="0">'[4]Amortization Table'!$D$16</definedName>
    <definedName name="Loan_Years" localSheetId="1">#REF!</definedName>
    <definedName name="Loan_Years" localSheetId="2">#REF!</definedName>
    <definedName name="Loan_Years">#REF!</definedName>
    <definedName name="Num_Pmt_Per_Year" localSheetId="0">#REF!</definedName>
    <definedName name="Num_Pmt_Per_Year">#REF!</definedName>
    <definedName name="Number_of_Payments" localSheetId="0">MATCH(0.01,'1-Application'!End_Bal,-1)+1</definedName>
    <definedName name="Number_of_Payments" localSheetId="1">MATCH(0.01,'1-Financial Forecast'!End_Bal,-1)+1</definedName>
    <definedName name="Number_of_Payments" localSheetId="2">MATCH(0.01,'1-Fund Balances'!End_Bal,-1)+1</definedName>
    <definedName name="Number_of_Payments">MATCH(0.01,End_Bal,-1)+1</definedName>
    <definedName name="Org" localSheetId="0">[1]PB!$E$4</definedName>
    <definedName name="Org">#REF!</definedName>
    <definedName name="P1_LoanAmount">#REF!</definedName>
    <definedName name="P2_LoanAmount">#REF!</definedName>
    <definedName name="P3_LoanAmount">#REF!</definedName>
    <definedName name="P4_LoanAmount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DATE(YEAR('1-Application'!Loan_Start),MONTH('1-Application'!Loan_Start)+Payment_Number,DAY('1-Application'!Loan_Start))</definedName>
    <definedName name="Payment_Date" localSheetId="1">DATE(YEAR('1-Financial Forecast'!Loan_Start),MONTH('1-Financial Forecast'!Loan_Start)+Payment_Number,DAY('1-Financial Forecast'!Loan_Start))</definedName>
    <definedName name="Payment_Date" localSheetId="2">DATE(YEAR('1-Fund Balances'!Loan_Start),MONTH('1-Fund Balances'!Loan_Start)+Payment_Number,DAY('1-Fund Balances'!Loan_Start))</definedName>
    <definedName name="Payment_Date">DATE(YEAR(Loan_Start),MONTH(Loan_Start)+Payment_Number,DAY(Loan_Start))</definedName>
    <definedName name="PM" localSheetId="0">[1]PB!$H$3</definedName>
    <definedName name="PM">[3]PB!$H$3</definedName>
    <definedName name="Princ" localSheetId="0">#REF!</definedName>
    <definedName name="Princ">#REF!</definedName>
    <definedName name="_xlnm.Print_Area" localSheetId="0">'1-Application'!$A$1:$M$62</definedName>
    <definedName name="Print_Area_Reset" localSheetId="0">OFFSET('1-Application'!Full_Print,0,0,'1-Application'!Last_Row)</definedName>
    <definedName name="Print_Area_Reset" localSheetId="1">OFFSET('1-Financial Forecast'!Full_Print,0,0,'1-Financial Forecast'!Last_Row)</definedName>
    <definedName name="Print_Area_Reset" localSheetId="2">OFFSET('1-Fund Balances'!Full_Print,0,0,'1-Fund Balances'!Last_Row)</definedName>
    <definedName name="Print_Area_Reset">OFFSET(Full_Print,0,0,Last_Row)</definedName>
    <definedName name="Prog" localSheetId="0">[1]PB!$C$4</definedName>
    <definedName name="Prog">#REF!</definedName>
    <definedName name="Prog_8900_Flag" localSheetId="0">#REF!</definedName>
    <definedName name="Prog_8900_Flag">#REF!</definedName>
    <definedName name="Proj" localSheetId="0">[1]PB!$C$3</definedName>
    <definedName name="Proj">#REF!</definedName>
    <definedName name="SchCtr" localSheetId="0">[1]PB!$C$1</definedName>
    <definedName name="SchCtr">[3]PB!$C$1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heduled_Payment">'[5]Phased ICPL '!$G$24</definedName>
    <definedName name="Term">'[5]Phased ICPL '!$E$26</definedName>
    <definedName name="TIF" localSheetId="0">#REF!</definedName>
    <definedName name="TIF">#REF!</definedName>
    <definedName name="Title" localSheetId="0">[1]PB!$C$2</definedName>
    <definedName name="Title">[3]PB!$C$2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Values_Entered" localSheetId="0">IF('1-Application'!Loan_Amount*'1-Application'!Interest_Rate*'1-Application'!Loan_Years*'1-Application'!Loan_Start&gt;0,1,0)</definedName>
    <definedName name="Values_Entered" localSheetId="1">IF('1-Financial Forecast'!Loan_Amount*'1-Financial Forecast'!Interest_Rate*'1-Financial Forecast'!Loan_Years*'1-Financial Forecast'!Loan_Start&gt;0,1,0)</definedName>
    <definedName name="Values_Entered" localSheetId="2">IF('1-Fund Balances'!Loan_Amount*'1-Fund Balances'!Interest_Rate*'1-Fund Balances'!Loan_Years*'1-Fund Balances'!Loan_Start&gt;0,1,0)</definedName>
    <definedName name="Values_Entered">IF(Loan_Amount*Interest_Rate*Loan_Years*Loan_Start&gt;0,1,0)</definedName>
    <definedName name="Yr_Pmnt">'[5]Phased ICPL '!$E$27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2" l="1"/>
  <c r="C18" i="13" l="1"/>
  <c r="J22" i="14"/>
  <c r="E22" i="14"/>
  <c r="K17" i="14"/>
  <c r="K22" i="14" s="1"/>
  <c r="J17" i="14"/>
  <c r="I17" i="14"/>
  <c r="H17" i="14"/>
  <c r="G17" i="14"/>
  <c r="F17" i="14"/>
  <c r="F22" i="14" s="1"/>
  <c r="E17" i="14"/>
  <c r="D17" i="14"/>
  <c r="B17" i="14"/>
  <c r="B22" i="14" s="1"/>
  <c r="K8" i="14"/>
  <c r="J8" i="14"/>
  <c r="I8" i="14"/>
  <c r="I22" i="14" s="1"/>
  <c r="H8" i="14"/>
  <c r="H22" i="14" s="1"/>
  <c r="G8" i="14"/>
  <c r="G22" i="14" s="1"/>
  <c r="F8" i="14"/>
  <c r="E8" i="14"/>
  <c r="D8" i="14"/>
  <c r="D22" i="14" s="1"/>
  <c r="B8" i="14"/>
  <c r="K26" i="13"/>
  <c r="J26" i="13"/>
  <c r="I26" i="13"/>
  <c r="H26" i="13"/>
  <c r="G26" i="13"/>
  <c r="F26" i="13"/>
  <c r="C17" i="13"/>
  <c r="K16" i="13"/>
  <c r="J16" i="13"/>
  <c r="I16" i="13"/>
  <c r="G16" i="13"/>
  <c r="F16" i="13"/>
  <c r="E16" i="13"/>
  <c r="D16" i="13"/>
  <c r="C16" i="13"/>
  <c r="D17" i="13" s="1"/>
  <c r="K14" i="13"/>
  <c r="J14" i="13"/>
  <c r="I14" i="13"/>
  <c r="H14" i="13"/>
  <c r="G14" i="13"/>
  <c r="F14" i="13"/>
  <c r="E14" i="13"/>
  <c r="D14" i="13"/>
  <c r="C14" i="13"/>
  <c r="K10" i="13"/>
  <c r="J10" i="13"/>
  <c r="I10" i="13"/>
  <c r="G10" i="13"/>
  <c r="F10" i="13"/>
  <c r="E10" i="13"/>
  <c r="D10" i="13"/>
  <c r="C10" i="13"/>
  <c r="H10" i="13"/>
  <c r="K6" i="13"/>
  <c r="J6" i="13"/>
  <c r="I6" i="13"/>
  <c r="H6" i="13"/>
  <c r="G6" i="13"/>
  <c r="F6" i="13"/>
  <c r="E6" i="13"/>
  <c r="D6" i="13"/>
  <c r="C6" i="13"/>
  <c r="C32" i="12"/>
  <c r="A32" i="12" s="1"/>
  <c r="C31" i="12"/>
  <c r="E29" i="12" s="1"/>
  <c r="E30" i="12"/>
  <c r="E26" i="12"/>
  <c r="E28" i="12" l="1"/>
  <c r="D18" i="13"/>
  <c r="E17" i="13" s="1"/>
  <c r="E18" i="13" s="1"/>
  <c r="F17" i="13" s="1"/>
  <c r="F18" i="13" s="1"/>
  <c r="H16" i="13"/>
  <c r="E27" i="12"/>
  <c r="E31" i="12" s="1"/>
  <c r="G17" i="13" l="1"/>
  <c r="G18" i="13" s="1"/>
  <c r="H17" i="13" l="1"/>
  <c r="H18" i="13" s="1"/>
  <c r="I17" i="13" l="1"/>
  <c r="I18" i="13" s="1"/>
  <c r="J17" i="13" l="1"/>
  <c r="J18" i="13" s="1"/>
  <c r="K17" i="13" l="1"/>
  <c r="K18" i="13" s="1"/>
</calcChain>
</file>

<file path=xl/sharedStrings.xml><?xml version="1.0" encoding="utf-8"?>
<sst xmlns="http://schemas.openxmlformats.org/spreadsheetml/2006/main" count="113" uniqueCount="93">
  <si>
    <t>Budget</t>
  </si>
  <si>
    <t>Actuals</t>
  </si>
  <si>
    <t>Project Number:</t>
  </si>
  <si>
    <t>Program Number:</t>
  </si>
  <si>
    <t>Century Bond</t>
  </si>
  <si>
    <t>Internal Loan Application</t>
  </si>
  <si>
    <t xml:space="preserve"> </t>
  </si>
  <si>
    <t>Academic</t>
  </si>
  <si>
    <t>Academic Support</t>
  </si>
  <si>
    <t>Non-Academic</t>
  </si>
  <si>
    <t>Strategic</t>
  </si>
  <si>
    <t>Infrastructure</t>
  </si>
  <si>
    <t>Emergency</t>
  </si>
  <si>
    <t>Long-Term Financing</t>
  </si>
  <si>
    <t>Bridge Loan</t>
  </si>
  <si>
    <t>Source of funds available for repayment (please list below):</t>
  </si>
  <si>
    <t>Amount</t>
  </si>
  <si>
    <t>1.</t>
  </si>
  <si>
    <t>2.</t>
  </si>
  <si>
    <t>Signature of Dean accepting terms of loan:</t>
  </si>
  <si>
    <t>Signature of Senior Business Administrator:</t>
  </si>
  <si>
    <t>Additional Requirements (if applicable):</t>
  </si>
  <si>
    <t>Please provide detailed operating financial information in a form consistent with the</t>
  </si>
  <si>
    <t>loan request procedures in Financial Policy 1809 Interfund Borrowing -</t>
  </si>
  <si>
    <t>Internal Construction Loan Program (ICPL).</t>
  </si>
  <si>
    <t>Please include a description of the department business plan, including a summary</t>
  </si>
  <si>
    <t>of planned or projected department capital expenditures and projected uses of</t>
  </si>
  <si>
    <t>operating and reserve balances.</t>
  </si>
  <si>
    <t xml:space="preserve">Please Read Policy Financial Institutional Policy 1809 for compliance with its terms. </t>
  </si>
  <si>
    <r>
      <t xml:space="preserve">Policy Located at:   </t>
    </r>
    <r>
      <rPr>
        <b/>
        <i/>
        <u/>
        <sz val="10"/>
        <rFont val="Arial"/>
        <family val="2"/>
      </rPr>
      <t/>
    </r>
  </si>
  <si>
    <t>Project Name:</t>
  </si>
  <si>
    <t>Project Characteristics:</t>
  </si>
  <si>
    <t>Amount of loan request:</t>
  </si>
  <si>
    <t>School/Center:</t>
  </si>
  <si>
    <t>Percentage</t>
  </si>
  <si>
    <t xml:space="preserve">Debt Service Funding Sources: </t>
  </si>
  <si>
    <t>Project Classification:</t>
  </si>
  <si>
    <t>Supplemental /Additional Information:</t>
  </si>
  <si>
    <t>Sum MUST equal loan request =&gt;</t>
  </si>
  <si>
    <t>CAG:</t>
  </si>
  <si>
    <t>The Office of VP for Finance and Treasurer</t>
  </si>
  <si>
    <t>Capital Council:</t>
  </si>
  <si>
    <t>Capital Plan Yr:</t>
  </si>
  <si>
    <t>1809 Interfund Borrowing – Internal Capital Project Loan (ICPL) – Division of Finance | University of Pennsylvania (upenn.edu)</t>
  </si>
  <si>
    <t>Dear applicant, please complete filling in ONLY the Blue Cells below.</t>
  </si>
  <si>
    <t>Forecast</t>
  </si>
  <si>
    <t>FY18</t>
  </si>
  <si>
    <t>FY19</t>
  </si>
  <si>
    <t>FY20</t>
  </si>
  <si>
    <t>FY21</t>
  </si>
  <si>
    <t>FY22</t>
  </si>
  <si>
    <t>FY23</t>
  </si>
  <si>
    <t>FY24</t>
  </si>
  <si>
    <t>FY25</t>
  </si>
  <si>
    <t>FY26</t>
  </si>
  <si>
    <t>Comments</t>
  </si>
  <si>
    <t>General Purpose Funds</t>
  </si>
  <si>
    <t>CURRENT YEAR CASH POSITION (SUR)/DEF</t>
  </si>
  <si>
    <t>PRIOR YEAR CASH POSITION (SUR)/DEF</t>
  </si>
  <si>
    <t>CUMULATIVE CASH POSITION (SUR)/DEF</t>
  </si>
  <si>
    <t>Special Purpose Funds</t>
  </si>
  <si>
    <t>Other Unrestricted Funds</t>
  </si>
  <si>
    <t>Total Unrestricted Funds</t>
  </si>
  <si>
    <t>Projected Commitments</t>
  </si>
  <si>
    <t>Faculty Start Up Funds</t>
  </si>
  <si>
    <t>Discretionary Research Funds</t>
  </si>
  <si>
    <t>Unrestricted Gifts (011305 funds)</t>
  </si>
  <si>
    <t>Facilties Renewal Matching Projects</t>
  </si>
  <si>
    <t>Faculty/Depatrtment Tech Transfer Funds</t>
  </si>
  <si>
    <t>University Research Foundation Awards</t>
  </si>
  <si>
    <t>Total Projected Commitments</t>
  </si>
  <si>
    <t>Notes &amp; Assumptions:</t>
  </si>
  <si>
    <t>Summary:</t>
  </si>
  <si>
    <t>Revenue:</t>
  </si>
  <si>
    <t>Total Revenue</t>
  </si>
  <si>
    <t>Expense:</t>
  </si>
  <si>
    <t>Total Expenses</t>
  </si>
  <si>
    <t>Net Surplus (Deficit)</t>
  </si>
  <si>
    <t>Five Year Operating History and Forecast to Support Capital Projet Financing Requests</t>
  </si>
  <si>
    <t>FY17</t>
  </si>
  <si>
    <t>Operating Plan to Support Capital Projet Financing Request</t>
  </si>
  <si>
    <t>Signature:</t>
  </si>
  <si>
    <t>Printed Name:</t>
  </si>
  <si>
    <t>Project Review Dates:</t>
  </si>
  <si>
    <t>Check List</t>
  </si>
  <si>
    <t>Dean / Senior BA signature</t>
  </si>
  <si>
    <t>Proforma Analysis (5yr)</t>
  </si>
  <si>
    <t>A5-Multi Year Summary Report for Budget Department</t>
  </si>
  <si>
    <t>5yr history of unrestricted cash balances</t>
  </si>
  <si>
    <t>Application with background</t>
  </si>
  <si>
    <t>(Check appropriate box(es) )</t>
  </si>
  <si>
    <t xml:space="preserve">Date :  </t>
  </si>
  <si>
    <t>CAG Approval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</si>
</sst>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* #,##0_);_(* \(#,##0\);_(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0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sz val="12"/>
      <color theme="4" tint="-0.499984740745262"/>
      <name val="Garamond"/>
      <family val="1"/>
    </font>
    <font>
      <b/>
      <sz val="12"/>
      <color theme="3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1"/>
      <name val="Garamond"/>
      <family val="1"/>
    </font>
    <font>
      <b/>
      <sz val="12"/>
      <color rgb="FFFF0000"/>
      <name val="Garamond"/>
      <family val="1"/>
    </font>
    <font>
      <sz val="12"/>
      <color rgb="FFFF0000"/>
      <name val="Garamond"/>
      <family val="1"/>
    </font>
    <font>
      <sz val="10"/>
      <color rgb="FFFF0000"/>
      <name val="Arial"/>
      <family val="2"/>
    </font>
    <font>
      <b/>
      <sz val="10"/>
      <color theme="0"/>
      <name val="Garamond"/>
      <family val="1"/>
    </font>
    <font>
      <b/>
      <sz val="12"/>
      <color rgb="FF0000FF"/>
      <name val="Garamond"/>
      <family val="1"/>
    </font>
    <font>
      <b/>
      <sz val="18"/>
      <color rgb="FF0000FF"/>
      <name val="Garamond"/>
      <family val="1"/>
    </font>
    <font>
      <b/>
      <u/>
      <sz val="12"/>
      <name val="Garamond"/>
      <family val="1"/>
    </font>
    <font>
      <i/>
      <sz val="12"/>
      <name val="Garamond"/>
      <family val="1"/>
    </font>
    <font>
      <b/>
      <i/>
      <sz val="12"/>
      <name val="Garamond"/>
      <family val="1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0000FF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49" fontId="6" fillId="0" borderId="0" xfId="2" applyNumberFormat="1" applyFont="1" applyAlignment="1">
      <alignment horizontal="center"/>
    </xf>
    <xf numFmtId="0" fontId="6" fillId="0" borderId="0" xfId="2" applyFont="1"/>
    <xf numFmtId="8" fontId="7" fillId="0" borderId="0" xfId="2" applyNumberFormat="1" applyFont="1"/>
    <xf numFmtId="49" fontId="8" fillId="0" borderId="0" xfId="2" applyNumberFormat="1" applyFont="1"/>
    <xf numFmtId="49" fontId="9" fillId="0" borderId="0" xfId="2" applyNumberFormat="1" applyFont="1"/>
    <xf numFmtId="49" fontId="6" fillId="0" borderId="0" xfId="2" applyNumberFormat="1" applyFont="1"/>
    <xf numFmtId="8" fontId="6" fillId="0" borderId="0" xfId="2" applyNumberFormat="1" applyFont="1"/>
    <xf numFmtId="0" fontId="7" fillId="0" borderId="0" xfId="2" applyFont="1"/>
    <xf numFmtId="49" fontId="6" fillId="0" borderId="0" xfId="2" applyNumberFormat="1" applyFont="1" applyAlignment="1">
      <alignment horizontal="left"/>
    </xf>
    <xf numFmtId="8" fontId="7" fillId="0" borderId="0" xfId="2" applyNumberFormat="1" applyFont="1" applyAlignment="1">
      <alignment horizontal="left"/>
    </xf>
    <xf numFmtId="49" fontId="14" fillId="0" borderId="4" xfId="2" applyNumberFormat="1" applyFont="1" applyBorder="1" applyAlignment="1">
      <alignment horizontal="left"/>
    </xf>
    <xf numFmtId="49" fontId="13" fillId="0" borderId="0" xfId="2" applyNumberFormat="1" applyFont="1" applyAlignment="1">
      <alignment horizontal="left"/>
    </xf>
    <xf numFmtId="49" fontId="6" fillId="0" borderId="0" xfId="2" applyNumberFormat="1" applyFont="1" applyAlignment="1">
      <alignment vertical="top" wrapText="1"/>
    </xf>
    <xf numFmtId="49" fontId="14" fillId="0" borderId="0" xfId="2" applyNumberFormat="1" applyFont="1" applyAlignment="1">
      <alignment horizontal="left"/>
    </xf>
    <xf numFmtId="8" fontId="15" fillId="0" borderId="0" xfId="2" applyNumberFormat="1" applyFont="1"/>
    <xf numFmtId="8" fontId="6" fillId="0" borderId="0" xfId="1" applyNumberFormat="1" applyFont="1" applyBorder="1" applyAlignment="1"/>
    <xf numFmtId="0" fontId="10" fillId="0" borderId="0" xfId="2" applyFont="1"/>
    <xf numFmtId="8" fontId="6" fillId="0" borderId="0" xfId="2" applyNumberFormat="1" applyFont="1" applyAlignment="1">
      <alignment horizontal="center"/>
    </xf>
    <xf numFmtId="8" fontId="6" fillId="0" borderId="0" xfId="2" applyNumberFormat="1" applyFont="1" applyAlignment="1">
      <alignment horizontal="center" vertical="center"/>
    </xf>
    <xf numFmtId="8" fontId="7" fillId="0" borderId="0" xfId="2" applyNumberFormat="1" applyFont="1" applyAlignment="1">
      <alignment vertical="center" wrapText="1"/>
    </xf>
    <xf numFmtId="8" fontId="7" fillId="0" borderId="4" xfId="2" applyNumberFormat="1" applyFont="1" applyBorder="1" applyAlignment="1">
      <alignment vertical="top" wrapText="1"/>
    </xf>
    <xf numFmtId="8" fontId="7" fillId="0" borderId="16" xfId="2" applyNumberFormat="1" applyFont="1" applyBorder="1" applyAlignment="1">
      <alignment vertical="top" wrapText="1"/>
    </xf>
    <xf numFmtId="8" fontId="7" fillId="0" borderId="0" xfId="2" applyNumberFormat="1" applyFont="1" applyAlignment="1">
      <alignment horizontal="right" vertical="top" wrapText="1"/>
    </xf>
    <xf numFmtId="8" fontId="7" fillId="0" borderId="5" xfId="2" applyNumberFormat="1" applyFont="1" applyBorder="1" applyAlignment="1">
      <alignment horizontal="right" vertical="top" wrapText="1"/>
    </xf>
    <xf numFmtId="8" fontId="7" fillId="0" borderId="0" xfId="2" applyNumberFormat="1" applyFont="1" applyAlignment="1">
      <alignment vertical="top" wrapText="1"/>
    </xf>
    <xf numFmtId="0" fontId="14" fillId="0" borderId="0" xfId="2" applyFont="1" applyAlignment="1">
      <alignment horizontal="right"/>
    </xf>
    <xf numFmtId="44" fontId="14" fillId="0" borderId="0" xfId="2" applyNumberFormat="1" applyFont="1" applyAlignment="1">
      <alignment horizontal="right"/>
    </xf>
    <xf numFmtId="49" fontId="18" fillId="5" borderId="4" xfId="2" applyNumberFormat="1" applyFont="1" applyFill="1" applyBorder="1"/>
    <xf numFmtId="0" fontId="4" fillId="0" borderId="0" xfId="2" applyAlignment="1">
      <alignment horizontal="left"/>
    </xf>
    <xf numFmtId="8" fontId="18" fillId="5" borderId="4" xfId="2" applyNumberFormat="1" applyFont="1" applyFill="1" applyBorder="1" applyAlignment="1">
      <alignment horizontal="left"/>
    </xf>
    <xf numFmtId="164" fontId="18" fillId="5" borderId="4" xfId="2" applyNumberFormat="1" applyFont="1" applyFill="1" applyBorder="1" applyAlignment="1">
      <alignment horizontal="left"/>
    </xf>
    <xf numFmtId="0" fontId="16" fillId="0" borderId="0" xfId="2" applyFont="1" applyAlignment="1">
      <alignment horizontal="right"/>
    </xf>
    <xf numFmtId="8" fontId="6" fillId="7" borderId="8" xfId="2" applyNumberFormat="1" applyFont="1" applyFill="1" applyBorder="1" applyAlignment="1">
      <alignment horizontal="left"/>
    </xf>
    <xf numFmtId="8" fontId="6" fillId="7" borderId="9" xfId="2" applyNumberFormat="1" applyFont="1" applyFill="1" applyBorder="1" applyAlignment="1">
      <alignment horizontal="left"/>
    </xf>
    <xf numFmtId="8" fontId="6" fillId="7" borderId="10" xfId="2" applyNumberFormat="1" applyFont="1" applyFill="1" applyBorder="1" applyAlignment="1">
      <alignment horizontal="left"/>
    </xf>
    <xf numFmtId="8" fontId="7" fillId="0" borderId="2" xfId="2" applyNumberFormat="1" applyFont="1" applyBorder="1"/>
    <xf numFmtId="49" fontId="6" fillId="0" borderId="7" xfId="2" applyNumberFormat="1" applyFont="1" applyBorder="1" applyAlignment="1">
      <alignment horizontal="left"/>
    </xf>
    <xf numFmtId="0" fontId="20" fillId="0" borderId="0" xfId="2" applyFont="1" applyAlignment="1">
      <alignment horizontal="center"/>
    </xf>
    <xf numFmtId="8" fontId="20" fillId="0" borderId="0" xfId="2" applyNumberFormat="1" applyFont="1"/>
    <xf numFmtId="0" fontId="15" fillId="0" borderId="2" xfId="2" applyFont="1" applyBorder="1" applyAlignment="1">
      <alignment horizontal="right"/>
    </xf>
    <xf numFmtId="8" fontId="7" fillId="0" borderId="2" xfId="2" applyNumberFormat="1" applyFont="1" applyBorder="1" applyAlignment="1">
      <alignment horizontal="left" indent="4"/>
    </xf>
    <xf numFmtId="44" fontId="18" fillId="5" borderId="1" xfId="1" applyFont="1" applyFill="1" applyBorder="1" applyAlignment="1"/>
    <xf numFmtId="10" fontId="10" fillId="0" borderId="1" xfId="1" applyNumberFormat="1" applyFont="1" applyFill="1" applyBorder="1" applyAlignment="1">
      <alignment horizontal="center"/>
    </xf>
    <xf numFmtId="8" fontId="6" fillId="0" borderId="7" xfId="1" applyNumberFormat="1" applyFont="1" applyBorder="1" applyAlignment="1"/>
    <xf numFmtId="44" fontId="18" fillId="5" borderId="1" xfId="2" applyNumberFormat="1" applyFont="1" applyFill="1" applyBorder="1" applyAlignment="1">
      <alignment horizontal="left"/>
    </xf>
    <xf numFmtId="44" fontId="18" fillId="5" borderId="1" xfId="2" applyNumberFormat="1" applyFont="1" applyFill="1" applyBorder="1"/>
    <xf numFmtId="8" fontId="7" fillId="0" borderId="7" xfId="2" applyNumberFormat="1" applyFont="1" applyBorder="1"/>
    <xf numFmtId="0" fontId="7" fillId="0" borderId="2" xfId="2" applyFont="1" applyBorder="1" applyAlignment="1">
      <alignment horizontal="left" indent="4"/>
    </xf>
    <xf numFmtId="49" fontId="6" fillId="0" borderId="2" xfId="2" applyNumberFormat="1" applyFont="1" applyBorder="1" applyAlignment="1">
      <alignment horizontal="left" indent="4"/>
    </xf>
    <xf numFmtId="44" fontId="18" fillId="5" borderId="1" xfId="2" applyNumberFormat="1" applyFont="1" applyFill="1" applyBorder="1" applyAlignment="1">
      <alignment horizontal="center"/>
    </xf>
    <xf numFmtId="49" fontId="6" fillId="0" borderId="7" xfId="2" applyNumberFormat="1" applyFont="1" applyBorder="1" applyAlignment="1">
      <alignment horizontal="center"/>
    </xf>
    <xf numFmtId="44" fontId="13" fillId="0" borderId="1" xfId="2" applyNumberFormat="1" applyFont="1" applyBorder="1" applyAlignment="1">
      <alignment horizontal="left"/>
    </xf>
    <xf numFmtId="10" fontId="13" fillId="0" borderId="1" xfId="2" applyNumberFormat="1" applyFont="1" applyBorder="1" applyAlignment="1">
      <alignment horizontal="center"/>
    </xf>
    <xf numFmtId="49" fontId="14" fillId="0" borderId="7" xfId="2" applyNumberFormat="1" applyFont="1" applyBorder="1" applyAlignment="1">
      <alignment horizontal="left"/>
    </xf>
    <xf numFmtId="49" fontId="14" fillId="0" borderId="4" xfId="2" applyNumberFormat="1" applyFont="1" applyBorder="1" applyAlignment="1">
      <alignment horizontal="center"/>
    </xf>
    <xf numFmtId="49" fontId="14" fillId="0" borderId="16" xfId="2" applyNumberFormat="1" applyFont="1" applyBorder="1" applyAlignment="1">
      <alignment horizontal="left"/>
    </xf>
    <xf numFmtId="8" fontId="7" fillId="0" borderId="0" xfId="2" applyNumberFormat="1" applyFont="1" applyAlignment="1">
      <alignment horizontal="left" vertical="top" wrapText="1"/>
    </xf>
    <xf numFmtId="8" fontId="7" fillId="5" borderId="0" xfId="2" applyNumberFormat="1" applyFont="1" applyFill="1" applyAlignment="1">
      <alignment horizontal="center"/>
    </xf>
    <xf numFmtId="0" fontId="7" fillId="0" borderId="0" xfId="2" applyFont="1" applyAlignment="1">
      <alignment horizontal="left"/>
    </xf>
    <xf numFmtId="0" fontId="7" fillId="5" borderId="14" xfId="2" applyFont="1" applyFill="1" applyBorder="1"/>
    <xf numFmtId="49" fontId="6" fillId="5" borderId="0" xfId="2" applyNumberFormat="1" applyFont="1" applyFill="1" applyAlignment="1">
      <alignment horizontal="center"/>
    </xf>
    <xf numFmtId="8" fontId="7" fillId="5" borderId="0" xfId="2" applyNumberFormat="1" applyFont="1" applyFill="1"/>
    <xf numFmtId="0" fontId="7" fillId="5" borderId="0" xfId="2" applyFont="1" applyFill="1"/>
    <xf numFmtId="0" fontId="20" fillId="0" borderId="0" xfId="2" applyFont="1"/>
    <xf numFmtId="49" fontId="7" fillId="0" borderId="0" xfId="2" applyNumberFormat="1" applyFont="1" applyAlignment="1">
      <alignment horizontal="right"/>
    </xf>
    <xf numFmtId="0" fontId="21" fillId="0" borderId="0" xfId="2" applyFont="1"/>
    <xf numFmtId="0" fontId="22" fillId="0" borderId="0" xfId="2" applyFont="1" applyAlignment="1">
      <alignment horizontal="left"/>
    </xf>
    <xf numFmtId="0" fontId="7" fillId="0" borderId="0" xfId="2" applyFont="1" applyAlignment="1">
      <alignment horizontal="centerContinuous"/>
    </xf>
    <xf numFmtId="0" fontId="23" fillId="0" borderId="0" xfId="3"/>
    <xf numFmtId="0" fontId="13" fillId="0" borderId="0" xfId="2" applyFont="1"/>
    <xf numFmtId="165" fontId="27" fillId="0" borderId="0" xfId="4" applyNumberFormat="1" applyFont="1"/>
    <xf numFmtId="165" fontId="25" fillId="9" borderId="5" xfId="4" applyNumberFormat="1" applyFont="1" applyFill="1" applyBorder="1"/>
    <xf numFmtId="165" fontId="25" fillId="9" borderId="3" xfId="4" applyNumberFormat="1" applyFont="1" applyFill="1" applyBorder="1"/>
    <xf numFmtId="165" fontId="25" fillId="9" borderId="6" xfId="4" applyNumberFormat="1" applyFont="1" applyFill="1" applyBorder="1"/>
    <xf numFmtId="3" fontId="28" fillId="7" borderId="1" xfId="5" applyNumberFormat="1" applyFont="1" applyFill="1" applyBorder="1" applyAlignment="1">
      <alignment horizontal="center"/>
    </xf>
    <xf numFmtId="49" fontId="27" fillId="0" borderId="0" xfId="5" applyNumberFormat="1" applyFont="1"/>
    <xf numFmtId="0" fontId="3" fillId="0" borderId="0" xfId="5"/>
    <xf numFmtId="165" fontId="27" fillId="0" borderId="17" xfId="4" applyNumberFormat="1" applyFont="1" applyBorder="1"/>
    <xf numFmtId="49" fontId="28" fillId="0" borderId="0" xfId="5" applyNumberFormat="1" applyFont="1"/>
    <xf numFmtId="165" fontId="28" fillId="0" borderId="0" xfId="4" applyNumberFormat="1" applyFont="1"/>
    <xf numFmtId="49" fontId="27" fillId="0" borderId="0" xfId="5" applyNumberFormat="1" applyFont="1" applyAlignment="1">
      <alignment horizontal="left"/>
    </xf>
    <xf numFmtId="165" fontId="27" fillId="0" borderId="17" xfId="4" applyNumberFormat="1" applyFont="1" applyFill="1" applyBorder="1"/>
    <xf numFmtId="49" fontId="3" fillId="0" borderId="0" xfId="5" applyNumberFormat="1" applyAlignment="1">
      <alignment horizontal="left"/>
    </xf>
    <xf numFmtId="0" fontId="27" fillId="0" borderId="0" xfId="5" applyFont="1"/>
    <xf numFmtId="3" fontId="27" fillId="0" borderId="0" xfId="5" applyNumberFormat="1" applyFont="1"/>
    <xf numFmtId="3" fontId="27" fillId="0" borderId="0" xfId="5" applyNumberFormat="1" applyFont="1" applyAlignment="1">
      <alignment horizontal="right"/>
    </xf>
    <xf numFmtId="165" fontId="0" fillId="0" borderId="0" xfId="4" applyNumberFormat="1" applyFont="1"/>
    <xf numFmtId="3" fontId="27" fillId="0" borderId="17" xfId="5" applyNumberFormat="1" applyFont="1" applyBorder="1" applyAlignment="1">
      <alignment horizontal="right"/>
    </xf>
    <xf numFmtId="0" fontId="28" fillId="0" borderId="0" xfId="5" applyFont="1"/>
    <xf numFmtId="3" fontId="28" fillId="0" borderId="0" xfId="5" applyNumberFormat="1" applyFont="1"/>
    <xf numFmtId="3" fontId="28" fillId="0" borderId="0" xfId="5" applyNumberFormat="1" applyFont="1" applyAlignment="1">
      <alignment horizontal="right"/>
    </xf>
    <xf numFmtId="3" fontId="27" fillId="0" borderId="0" xfId="4" applyNumberFormat="1" applyFont="1" applyAlignment="1">
      <alignment horizontal="right"/>
    </xf>
    <xf numFmtId="0" fontId="27" fillId="0" borderId="0" xfId="5" applyFont="1" applyAlignment="1">
      <alignment horizontal="left" indent="2"/>
    </xf>
    <xf numFmtId="3" fontId="27" fillId="0" borderId="0" xfId="4" applyNumberFormat="1" applyFont="1"/>
    <xf numFmtId="3" fontId="27" fillId="0" borderId="0" xfId="4" applyNumberFormat="1" applyFont="1" applyFill="1" applyAlignment="1">
      <alignment horizontal="right"/>
    </xf>
    <xf numFmtId="165" fontId="27" fillId="0" borderId="0" xfId="4" applyNumberFormat="1" applyFont="1" applyBorder="1"/>
    <xf numFmtId="0" fontId="2" fillId="0" borderId="11" xfId="5" applyFont="1" applyBorder="1"/>
    <xf numFmtId="0" fontId="3" fillId="0" borderId="12" xfId="5" applyBorder="1"/>
    <xf numFmtId="0" fontId="3" fillId="0" borderId="13" xfId="5" applyBorder="1"/>
    <xf numFmtId="0" fontId="3" fillId="0" borderId="18" xfId="5" applyBorder="1"/>
    <xf numFmtId="0" fontId="3" fillId="0" borderId="19" xfId="5" applyBorder="1"/>
    <xf numFmtId="165" fontId="27" fillId="0" borderId="18" xfId="4" applyNumberFormat="1" applyFont="1" applyBorder="1"/>
    <xf numFmtId="165" fontId="27" fillId="0" borderId="19" xfId="4" applyNumberFormat="1" applyFont="1" applyBorder="1"/>
    <xf numFmtId="165" fontId="27" fillId="0" borderId="0" xfId="4" applyNumberFormat="1" applyFont="1" applyFill="1"/>
    <xf numFmtId="165" fontId="28" fillId="6" borderId="0" xfId="4" applyNumberFormat="1" applyFont="1" applyFill="1"/>
    <xf numFmtId="3" fontId="24" fillId="11" borderId="1" xfId="4" applyNumberFormat="1" applyFont="1" applyFill="1" applyBorder="1" applyAlignment="1">
      <alignment horizontal="center"/>
    </xf>
    <xf numFmtId="3" fontId="24" fillId="3" borderId="1" xfId="5" applyNumberFormat="1" applyFont="1" applyFill="1" applyBorder="1" applyAlignment="1">
      <alignment horizontal="center"/>
    </xf>
    <xf numFmtId="3" fontId="24" fillId="12" borderId="1" xfId="5" applyNumberFormat="1" applyFont="1" applyFill="1" applyBorder="1" applyAlignment="1">
      <alignment horizontal="center"/>
    </xf>
    <xf numFmtId="0" fontId="29" fillId="0" borderId="0" xfId="5" applyFont="1"/>
    <xf numFmtId="3" fontId="29" fillId="0" borderId="0" xfId="5" applyNumberFormat="1" applyFont="1"/>
    <xf numFmtId="3" fontId="29" fillId="0" borderId="0" xfId="5" applyNumberFormat="1" applyFont="1" applyAlignment="1">
      <alignment horizontal="right"/>
    </xf>
    <xf numFmtId="3" fontId="29" fillId="0" borderId="4" xfId="5" applyNumberFormat="1" applyFont="1" applyBorder="1"/>
    <xf numFmtId="3" fontId="29" fillId="0" borderId="4" xfId="5" applyNumberFormat="1" applyFont="1" applyBorder="1" applyAlignment="1">
      <alignment horizontal="right"/>
    </xf>
    <xf numFmtId="44" fontId="29" fillId="0" borderId="0" xfId="5" applyNumberFormat="1" applyFont="1"/>
    <xf numFmtId="44" fontId="29" fillId="0" borderId="9" xfId="5" applyNumberFormat="1" applyFont="1" applyBorder="1"/>
    <xf numFmtId="0" fontId="29" fillId="0" borderId="0" xfId="5" applyFont="1" applyAlignment="1">
      <alignment horizontal="right"/>
    </xf>
    <xf numFmtId="49" fontId="30" fillId="5" borderId="4" xfId="2" applyNumberFormat="1" applyFont="1" applyFill="1" applyBorder="1"/>
    <xf numFmtId="8" fontId="19" fillId="0" borderId="0" xfId="2" applyNumberFormat="1" applyFont="1" applyAlignment="1">
      <alignment horizontal="center"/>
    </xf>
    <xf numFmtId="8" fontId="18" fillId="0" borderId="0" xfId="2" applyNumberFormat="1" applyFont="1" applyAlignment="1">
      <alignment horizontal="center" vertical="center"/>
    </xf>
    <xf numFmtId="0" fontId="20" fillId="0" borderId="2" xfId="2" applyFont="1" applyBorder="1" applyAlignment="1">
      <alignment horizontal="left"/>
    </xf>
    <xf numFmtId="0" fontId="20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8" fontId="12" fillId="0" borderId="0" xfId="2" applyNumberFormat="1" applyFont="1" applyAlignment="1">
      <alignment horizontal="center"/>
    </xf>
    <xf numFmtId="49" fontId="13" fillId="0" borderId="2" xfId="2" applyNumberFormat="1" applyFont="1" applyBorder="1" applyAlignment="1">
      <alignment horizontal="right"/>
    </xf>
    <xf numFmtId="49" fontId="13" fillId="0" borderId="7" xfId="2" applyNumberFormat="1" applyFont="1" applyBorder="1" applyAlignment="1">
      <alignment horizontal="right"/>
    </xf>
    <xf numFmtId="49" fontId="6" fillId="7" borderId="8" xfId="2" applyNumberFormat="1" applyFont="1" applyFill="1" applyBorder="1" applyAlignment="1">
      <alignment horizontal="left"/>
    </xf>
    <xf numFmtId="49" fontId="6" fillId="7" borderId="9" xfId="2" applyNumberFormat="1" applyFont="1" applyFill="1" applyBorder="1" applyAlignment="1">
      <alignment horizontal="left"/>
    </xf>
    <xf numFmtId="49" fontId="6" fillId="7" borderId="10" xfId="2" applyNumberFormat="1" applyFont="1" applyFill="1" applyBorder="1" applyAlignment="1">
      <alignment horizontal="left"/>
    </xf>
    <xf numFmtId="8" fontId="7" fillId="0" borderId="5" xfId="2" applyNumberFormat="1" applyFont="1" applyBorder="1" applyAlignment="1">
      <alignment horizontal="left" vertical="top" wrapText="1"/>
    </xf>
    <xf numFmtId="8" fontId="7" fillId="0" borderId="3" xfId="2" applyNumberFormat="1" applyFont="1" applyBorder="1" applyAlignment="1">
      <alignment horizontal="left" vertical="top" wrapText="1"/>
    </xf>
    <xf numFmtId="8" fontId="7" fillId="0" borderId="6" xfId="2" applyNumberFormat="1" applyFont="1" applyBorder="1" applyAlignment="1">
      <alignment horizontal="left" vertical="top" wrapText="1"/>
    </xf>
    <xf numFmtId="8" fontId="7" fillId="0" borderId="2" xfId="2" applyNumberFormat="1" applyFont="1" applyBorder="1" applyAlignment="1">
      <alignment horizontal="left" vertical="top" wrapText="1"/>
    </xf>
    <xf numFmtId="8" fontId="7" fillId="0" borderId="0" xfId="2" applyNumberFormat="1" applyFont="1" applyAlignment="1">
      <alignment horizontal="left" vertical="top" wrapText="1"/>
    </xf>
    <xf numFmtId="8" fontId="7" fillId="0" borderId="7" xfId="2" applyNumberFormat="1" applyFont="1" applyBorder="1" applyAlignment="1">
      <alignment horizontal="left" vertical="top" wrapText="1"/>
    </xf>
    <xf numFmtId="8" fontId="7" fillId="0" borderId="15" xfId="2" applyNumberFormat="1" applyFont="1" applyBorder="1" applyAlignment="1">
      <alignment horizontal="left" vertical="top" wrapText="1"/>
    </xf>
    <xf numFmtId="8" fontId="7" fillId="0" borderId="4" xfId="2" applyNumberFormat="1" applyFont="1" applyBorder="1" applyAlignment="1">
      <alignment horizontal="left" vertical="top" wrapText="1"/>
    </xf>
    <xf numFmtId="8" fontId="7" fillId="0" borderId="16" xfId="2" applyNumberFormat="1" applyFont="1" applyBorder="1" applyAlignment="1">
      <alignment horizontal="left" vertical="top" wrapText="1"/>
    </xf>
    <xf numFmtId="8" fontId="7" fillId="0" borderId="3" xfId="2" applyNumberFormat="1" applyFont="1" applyBorder="1" applyAlignment="1">
      <alignment horizontal="center" vertical="top" wrapText="1"/>
    </xf>
    <xf numFmtId="8" fontId="7" fillId="0" borderId="6" xfId="2" applyNumberFormat="1" applyFont="1" applyBorder="1" applyAlignment="1">
      <alignment horizontal="center" vertical="top" wrapText="1"/>
    </xf>
    <xf numFmtId="14" fontId="18" fillId="5" borderId="4" xfId="2" quotePrefix="1" applyNumberFormat="1" applyFont="1" applyFill="1" applyBorder="1" applyAlignment="1">
      <alignment horizontal="center" vertical="top" wrapText="1"/>
    </xf>
    <xf numFmtId="8" fontId="18" fillId="5" borderId="16" xfId="2" applyNumberFormat="1" applyFont="1" applyFill="1" applyBorder="1" applyAlignment="1">
      <alignment horizontal="center" vertical="top" wrapText="1"/>
    </xf>
    <xf numFmtId="8" fontId="6" fillId="0" borderId="3" xfId="2" applyNumberFormat="1" applyFont="1" applyBorder="1" applyAlignment="1">
      <alignment horizontal="center" vertical="top" wrapText="1"/>
    </xf>
    <xf numFmtId="8" fontId="6" fillId="0" borderId="6" xfId="2" applyNumberFormat="1" applyFont="1" applyBorder="1" applyAlignment="1">
      <alignment horizontal="center" vertical="top" wrapText="1"/>
    </xf>
    <xf numFmtId="14" fontId="18" fillId="5" borderId="4" xfId="2" applyNumberFormat="1" applyFont="1" applyFill="1" applyBorder="1" applyAlignment="1">
      <alignment horizontal="center" vertical="top" wrapText="1"/>
    </xf>
    <xf numFmtId="8" fontId="6" fillId="0" borderId="3" xfId="2" applyNumberFormat="1" applyFont="1" applyBorder="1" applyAlignment="1">
      <alignment horizontal="center"/>
    </xf>
    <xf numFmtId="8" fontId="6" fillId="0" borderId="0" xfId="2" applyNumberFormat="1" applyFont="1" applyAlignment="1">
      <alignment horizontal="center"/>
    </xf>
    <xf numFmtId="0" fontId="7" fillId="5" borderId="14" xfId="2" applyFont="1" applyFill="1" applyBorder="1" applyAlignment="1">
      <alignment horizontal="center"/>
    </xf>
    <xf numFmtId="0" fontId="18" fillId="5" borderId="4" xfId="2" applyFont="1" applyFill="1" applyBorder="1" applyAlignment="1">
      <alignment horizontal="center" vertical="top" wrapText="1"/>
    </xf>
    <xf numFmtId="0" fontId="18" fillId="5" borderId="16" xfId="2" applyFont="1" applyFill="1" applyBorder="1" applyAlignment="1">
      <alignment horizontal="center" vertical="top" wrapText="1"/>
    </xf>
    <xf numFmtId="0" fontId="7" fillId="5" borderId="14" xfId="2" applyFont="1" applyFill="1" applyBorder="1"/>
    <xf numFmtId="8" fontId="17" fillId="4" borderId="0" xfId="2" applyNumberFormat="1" applyFont="1" applyFill="1" applyAlignment="1">
      <alignment horizontal="center" vertical="center"/>
    </xf>
    <xf numFmtId="49" fontId="8" fillId="0" borderId="0" xfId="2" applyNumberFormat="1" applyFont="1" applyAlignment="1">
      <alignment horizontal="left"/>
    </xf>
    <xf numFmtId="8" fontId="11" fillId="2" borderId="0" xfId="2" applyNumberFormat="1" applyFont="1" applyFill="1" applyAlignment="1">
      <alignment horizontal="center"/>
    </xf>
    <xf numFmtId="8" fontId="17" fillId="2" borderId="0" xfId="2" applyNumberFormat="1" applyFont="1" applyFill="1" applyAlignment="1">
      <alignment horizontal="center" vertical="center"/>
    </xf>
    <xf numFmtId="8" fontId="11" fillId="4" borderId="0" xfId="2" applyNumberFormat="1" applyFont="1" applyFill="1" applyAlignment="1">
      <alignment horizontal="center"/>
    </xf>
    <xf numFmtId="165" fontId="26" fillId="2" borderId="0" xfId="4" applyNumberFormat="1" applyFont="1" applyFill="1" applyAlignment="1">
      <alignment horizontal="center" vertical="center"/>
    </xf>
    <xf numFmtId="165" fontId="24" fillId="9" borderId="2" xfId="4" applyNumberFormat="1" applyFont="1" applyFill="1" applyBorder="1" applyAlignment="1">
      <alignment horizontal="center"/>
    </xf>
    <xf numFmtId="165" fontId="24" fillId="9" borderId="0" xfId="4" applyNumberFormat="1" applyFont="1" applyFill="1" applyBorder="1" applyAlignment="1">
      <alignment horizontal="center"/>
    </xf>
    <xf numFmtId="165" fontId="24" fillId="9" borderId="7" xfId="4" applyNumberFormat="1" applyFont="1" applyFill="1" applyBorder="1" applyAlignment="1">
      <alignment horizontal="center"/>
    </xf>
    <xf numFmtId="49" fontId="3" fillId="0" borderId="0" xfId="5" applyNumberFormat="1" applyAlignment="1">
      <alignment horizontal="left" vertical="center"/>
    </xf>
    <xf numFmtId="0" fontId="27" fillId="0" borderId="0" xfId="5" applyFont="1" applyAlignment="1">
      <alignment horizontal="left" vertical="center"/>
    </xf>
    <xf numFmtId="0" fontId="27" fillId="0" borderId="0" xfId="5" applyFont="1" applyAlignment="1">
      <alignment horizontal="left" wrapText="1" indent="2"/>
    </xf>
    <xf numFmtId="3" fontId="24" fillId="8" borderId="1" xfId="4" applyNumberFormat="1" applyFont="1" applyFill="1" applyBorder="1" applyAlignment="1">
      <alignment horizontal="center"/>
    </xf>
    <xf numFmtId="3" fontId="24" fillId="10" borderId="1" xfId="4" applyNumberFormat="1" applyFont="1" applyFill="1" applyBorder="1" applyAlignment="1">
      <alignment horizontal="center"/>
    </xf>
    <xf numFmtId="49" fontId="27" fillId="0" borderId="0" xfId="5" applyNumberFormat="1" applyFont="1" applyAlignment="1">
      <alignment horizontal="left" vertical="center"/>
    </xf>
  </cellXfs>
  <cellStyles count="10">
    <cellStyle name="Comma 2" xfId="4" xr:uid="{D65F0744-8965-43CB-9DDB-01E02235E4C6}"/>
    <cellStyle name="Comma 2 2" xfId="8" xr:uid="{70520A00-CF3A-4294-AAD4-AAA4ABE497EF}"/>
    <cellStyle name="Comma 2 3" xfId="6" xr:uid="{FD770510-73AD-4443-866E-A86885BF1E24}"/>
    <cellStyle name="Currency" xfId="1" builtinId="4"/>
    <cellStyle name="Hyperlink" xfId="3" builtinId="8"/>
    <cellStyle name="Normal" xfId="0" builtinId="0"/>
    <cellStyle name="Normal 2" xfId="2" xr:uid="{F02828E5-72D5-491A-A214-C84B865EF67E}"/>
    <cellStyle name="Normal 3" xfId="5" xr:uid="{E5F019BD-F21C-4160-A7B9-1051C04DAAC2}"/>
    <cellStyle name="Normal 3 2" xfId="9" xr:uid="{5055F3B1-621C-44AE-8985-A8EAA7741210}"/>
    <cellStyle name="Normal 3 3" xfId="7" xr:uid="{065D9118-1B51-4EC9-BE5D-0A16F002DE1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8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2459990</xdr:colOff>
      <xdr:row>4</xdr:row>
      <xdr:rowOff>24228</xdr:rowOff>
    </xdr:to>
    <xdr:pic>
      <xdr:nvPicPr>
        <xdr:cNvPr id="2" name="Picture 1" descr="Copy of penn_full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2435225" cy="793213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12</xdr:row>
          <xdr:rowOff>171450</xdr:rowOff>
        </xdr:from>
        <xdr:to>
          <xdr:col>10</xdr:col>
          <xdr:colOff>209550</xdr:colOff>
          <xdr:row>13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14</xdr:row>
          <xdr:rowOff>171450</xdr:rowOff>
        </xdr:from>
        <xdr:to>
          <xdr:col>10</xdr:col>
          <xdr:colOff>209550</xdr:colOff>
          <xdr:row>15</xdr:row>
          <xdr:rowOff>180975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16</xdr:row>
          <xdr:rowOff>180975</xdr:rowOff>
        </xdr:from>
        <xdr:to>
          <xdr:col>10</xdr:col>
          <xdr:colOff>200025</xdr:colOff>
          <xdr:row>18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21</xdr:row>
          <xdr:rowOff>171450</xdr:rowOff>
        </xdr:from>
        <xdr:to>
          <xdr:col>10</xdr:col>
          <xdr:colOff>200025</xdr:colOff>
          <xdr:row>22</xdr:row>
          <xdr:rowOff>180975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23</xdr:row>
          <xdr:rowOff>171450</xdr:rowOff>
        </xdr:from>
        <xdr:to>
          <xdr:col>10</xdr:col>
          <xdr:colOff>200025</xdr:colOff>
          <xdr:row>24</xdr:row>
          <xdr:rowOff>180975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2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25</xdr:row>
          <xdr:rowOff>171450</xdr:rowOff>
        </xdr:from>
        <xdr:to>
          <xdr:col>10</xdr:col>
          <xdr:colOff>200025</xdr:colOff>
          <xdr:row>26</xdr:row>
          <xdr:rowOff>180975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25</xdr:row>
          <xdr:rowOff>171450</xdr:rowOff>
        </xdr:from>
        <xdr:to>
          <xdr:col>10</xdr:col>
          <xdr:colOff>200025</xdr:colOff>
          <xdr:row>26</xdr:row>
          <xdr:rowOff>180975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27</xdr:row>
          <xdr:rowOff>171450</xdr:rowOff>
        </xdr:from>
        <xdr:to>
          <xdr:col>10</xdr:col>
          <xdr:colOff>209550</xdr:colOff>
          <xdr:row>28</xdr:row>
          <xdr:rowOff>180975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29</xdr:row>
          <xdr:rowOff>171450</xdr:rowOff>
        </xdr:from>
        <xdr:to>
          <xdr:col>10</xdr:col>
          <xdr:colOff>209550</xdr:colOff>
          <xdr:row>30</xdr:row>
          <xdr:rowOff>180975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31</xdr:row>
          <xdr:rowOff>180975</xdr:rowOff>
        </xdr:from>
        <xdr:to>
          <xdr:col>10</xdr:col>
          <xdr:colOff>219075</xdr:colOff>
          <xdr:row>33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</xdr:row>
          <xdr:rowOff>0</xdr:rowOff>
        </xdr:from>
        <xdr:to>
          <xdr:col>16</xdr:col>
          <xdr:colOff>85725</xdr:colOff>
          <xdr:row>2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</xdr:row>
          <xdr:rowOff>0</xdr:rowOff>
        </xdr:from>
        <xdr:to>
          <xdr:col>16</xdr:col>
          <xdr:colOff>85725</xdr:colOff>
          <xdr:row>3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</xdr:row>
          <xdr:rowOff>9525</xdr:rowOff>
        </xdr:from>
        <xdr:to>
          <xdr:col>16</xdr:col>
          <xdr:colOff>85725</xdr:colOff>
          <xdr:row>4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</xdr:row>
          <xdr:rowOff>190500</xdr:rowOff>
        </xdr:from>
        <xdr:to>
          <xdr:col>16</xdr:col>
          <xdr:colOff>85725</xdr:colOff>
          <xdr:row>5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</xdr:row>
          <xdr:rowOff>0</xdr:rowOff>
        </xdr:from>
        <xdr:to>
          <xdr:col>16</xdr:col>
          <xdr:colOff>85725</xdr:colOff>
          <xdr:row>6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</xdr:row>
          <xdr:rowOff>190500</xdr:rowOff>
        </xdr:from>
        <xdr:to>
          <xdr:col>16</xdr:col>
          <xdr:colOff>85725</xdr:colOff>
          <xdr:row>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mccray/Local%20Settings/Temporary%20Internet%20Files/OLK45/Combined%20Cash%20Flo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sktop%20Folder\Eudora%20attach\PrudenceBUDGSERV\Individual%20Folders\Helfman\Project%20Costs%201199%20GAP\Housing%20Dining%20Program%20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sktop%20Folder\Eudora%20attach\capproj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ternal%20Finance\ICPL%20Schedules\Proposed%20ICPL\9315-SVM%20Reesearch%20Pav%20Loan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n-FNPServ\Treas%20Staff\Internal%20Finance\ICPL%20Schedules\Proposed%20ICPL\B707-Quad%20Renovations%20Loan%20Amortization.xlsx" TargetMode="External"/><Relationship Id="rId1" Type="http://schemas.openxmlformats.org/officeDocument/2006/relationships/externalLinkPath" Target="file:///\\Fin-FNPServ\Treas%20Staff\Internal%20Finance\ICPL%20Schedules\Proposed%20ICPL\B707-Quad%20Renovations%20Loan%20Amortiz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S-SF"/>
      <sheetName val="PB"/>
      <sheetName val="CR"/>
      <sheetName val="NTF"/>
      <sheetName val="Loan Tables"/>
    </sheetNames>
    <sheetDataSet>
      <sheetData sheetId="0"/>
      <sheetData sheetId="1">
        <row r="1">
          <cell r="C1" t="str">
            <v>School of Veterinary Medicine</v>
          </cell>
        </row>
        <row r="2">
          <cell r="C2" t="str">
            <v>New Teaching &amp; Research Building</v>
          </cell>
        </row>
        <row r="3">
          <cell r="C3">
            <v>166</v>
          </cell>
          <cell r="E3">
            <v>580</v>
          </cell>
          <cell r="H3" t="str">
            <v>Ed Benfold</v>
          </cell>
        </row>
        <row r="4">
          <cell r="C4">
            <v>9315</v>
          </cell>
          <cell r="E4">
            <v>5800</v>
          </cell>
          <cell r="H4" t="str">
            <v>Darrin Reazor</v>
          </cell>
        </row>
        <row r="5">
          <cell r="E5">
            <v>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s"/>
      <sheetName val="Contents"/>
      <sheetName val="Overview Info"/>
      <sheetName val="SUMMARY"/>
      <sheetName val="Quadrangle 1299"/>
      <sheetName val="Mayer 1299"/>
      <sheetName val="Hi-Rise 1299"/>
      <sheetName val="VanPelt,1925,KC-EH,DuBois 1299"/>
      <sheetName val="Hill House 1299"/>
      <sheetName val="Hill Dining 1299"/>
      <sheetName val="1920 Commons Dining 1299"/>
      <sheetName val="Stouffer Dining 1299"/>
      <sheetName val="KC-EH Dining 1299"/>
      <sheetName val="Ph I New Building 1299"/>
      <sheetName val="Ph II New Building 1299"/>
      <sheetName val="PMcGee-Pasceri 1129"/>
      <sheetName val="Resid O&amp;M"/>
      <sheetName val="Quadrangle Prj Stmt"/>
      <sheetName val="TCHES Quad Cost Proj"/>
      <sheetName val="old Master Plan Components"/>
      <sheetName val="Loan Amort Table"/>
    </sheetNames>
    <sheetDataSet>
      <sheetData sheetId="0" refreshError="1"/>
      <sheetData sheetId="1" refreshError="1"/>
      <sheetData sheetId="2" refreshError="1"/>
      <sheetData sheetId="3">
        <row r="13">
          <cell r="BQ13">
            <v>5.5E-2</v>
          </cell>
        </row>
        <row r="14">
          <cell r="BQ14">
            <v>6.5000000000000002E-2</v>
          </cell>
        </row>
        <row r="21">
          <cell r="BQ21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S-SF"/>
      <sheetName val="PB"/>
      <sheetName val="CR"/>
      <sheetName val="NTF"/>
      <sheetName val="Loan Tables"/>
    </sheetNames>
    <sheetDataSet>
      <sheetData sheetId="0"/>
      <sheetData sheetId="1">
        <row r="1">
          <cell r="C1" t="str">
            <v>SAS</v>
          </cell>
        </row>
        <row r="2">
          <cell r="C2" t="str">
            <v>Life Sciences Quad, Phase I</v>
          </cell>
        </row>
        <row r="3">
          <cell r="H3" t="str">
            <v>Chris Gallagher</v>
          </cell>
        </row>
        <row r="4">
          <cell r="H4" t="str">
            <v>Frank Daly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Funding Sources"/>
      <sheetName val="Cert Request"/>
      <sheetName val="Summary"/>
    </sheetNames>
    <sheetDataSet>
      <sheetData sheetId="0">
        <row r="4">
          <cell r="A4" t="str">
            <v xml:space="preserve">To: </v>
          </cell>
          <cell r="C4" t="str">
            <v>Kelly Reynolds</v>
          </cell>
          <cell r="I4" t="str">
            <v>Program: 9315</v>
          </cell>
        </row>
        <row r="5">
          <cell r="A5" t="str">
            <v>From:</v>
          </cell>
          <cell r="C5" t="str">
            <v>Lucy Momjian</v>
          </cell>
        </row>
        <row r="6">
          <cell r="I6" t="str">
            <v>DFP: 00166.00</v>
          </cell>
        </row>
        <row r="7">
          <cell r="A7" t="str">
            <v>Date:</v>
          </cell>
          <cell r="C7">
            <v>38263</v>
          </cell>
        </row>
        <row r="8">
          <cell r="A8" t="str">
            <v>RE:</v>
          </cell>
          <cell r="C8" t="str">
            <v>SVM Research Pavilion New Construction</v>
          </cell>
        </row>
        <row r="9">
          <cell r="A9" t="str">
            <v>Proj. Compl Date:</v>
          </cell>
          <cell r="D9">
            <v>38899</v>
          </cell>
        </row>
        <row r="13">
          <cell r="C13" t="str">
            <v>Enter Values</v>
          </cell>
          <cell r="G13" t="str">
            <v>Loan Summary</v>
          </cell>
        </row>
        <row r="14">
          <cell r="D14" t="str">
            <v>Loan Amount</v>
          </cell>
          <cell r="E14">
            <v>13024158.593</v>
          </cell>
          <cell r="H14" t="str">
            <v>Scheduled Payment</v>
          </cell>
          <cell r="I14">
            <v>1046865.1841046889</v>
          </cell>
        </row>
        <row r="15">
          <cell r="D15" t="str">
            <v>Annual Interest Rate</v>
          </cell>
          <cell r="E15">
            <v>5.0200000000000002E-2</v>
          </cell>
          <cell r="H15" t="str">
            <v>Scheduled Number of Payments</v>
          </cell>
          <cell r="I15">
            <v>20</v>
          </cell>
        </row>
        <row r="16">
          <cell r="D16" t="str">
            <v>Loan Period in Years</v>
          </cell>
          <cell r="E16">
            <v>20</v>
          </cell>
          <cell r="H16" t="str">
            <v>Actual Number of Payments</v>
          </cell>
          <cell r="I16">
            <v>20</v>
          </cell>
        </row>
        <row r="17">
          <cell r="D17" t="str">
            <v>Number of Payments Per Year</v>
          </cell>
          <cell r="E17">
            <v>1</v>
          </cell>
          <cell r="H17" t="str">
            <v>Total Early Payments</v>
          </cell>
          <cell r="I17">
            <v>0</v>
          </cell>
        </row>
        <row r="18">
          <cell r="D18" t="str">
            <v>Start Date of Loan</v>
          </cell>
          <cell r="E18">
            <v>39264</v>
          </cell>
          <cell r="H18" t="str">
            <v>Total Interest</v>
          </cell>
          <cell r="I18">
            <v>4927855.0113470126</v>
          </cell>
        </row>
        <row r="19">
          <cell r="D19" t="str">
            <v>Optional Extra Payments</v>
          </cell>
          <cell r="H19" t="str">
            <v>Total Principal &amp; Interest Pymnt</v>
          </cell>
          <cell r="I19">
            <v>17952013.604347013</v>
          </cell>
        </row>
        <row r="21">
          <cell r="C21" t="str">
            <v>Lender Name:</v>
          </cell>
          <cell r="D21" t="str">
            <v>Internal Capital Funding</v>
          </cell>
          <cell r="G21" t="str">
            <v xml:space="preserve">School /Center: </v>
          </cell>
          <cell r="H21" t="str">
            <v>School of Veterinary Medicine</v>
          </cell>
        </row>
        <row r="23">
          <cell r="A23" t="str">
            <v>The following accounting flexfields are proposed to be charged annually for this loan:</v>
          </cell>
        </row>
        <row r="25">
          <cell r="C25" t="str">
            <v xml:space="preserve">Charge Acct: </v>
          </cell>
          <cell r="D25" t="str">
            <v>580-5800-1-000000-2783-9315-0000</v>
          </cell>
          <cell r="F25" t="str">
            <v>Principal</v>
          </cell>
        </row>
        <row r="26">
          <cell r="C26" t="str">
            <v xml:space="preserve">Charge Acct: </v>
          </cell>
          <cell r="D26" t="str">
            <v>580-5800-1-000000-5604-9315-0000</v>
          </cell>
          <cell r="F26" t="str">
            <v>Interest</v>
          </cell>
        </row>
        <row r="29">
          <cell r="A29" t="str">
            <v>Funding for this capital project referenced above is being authorized through an internal loan granted to your department.  For budgeting and</v>
          </cell>
        </row>
        <row r="30">
          <cell r="A30" t="str">
            <v>planning purposes, proposed terms are outlined below.  A final amortization schedule will be prepared upon project close out.</v>
          </cell>
        </row>
        <row r="33">
          <cell r="A33" t="str">
            <v>Pmt No.</v>
          </cell>
          <cell r="B33" t="str">
            <v>FY</v>
          </cell>
          <cell r="C33" t="str">
            <v>Payment Date</v>
          </cell>
          <cell r="D33" t="str">
            <v>Beginning Balance</v>
          </cell>
          <cell r="E33" t="str">
            <v>Scheduled Payment</v>
          </cell>
          <cell r="F33" t="str">
            <v>Extra Payment</v>
          </cell>
          <cell r="G33" t="str">
            <v>Total Payment</v>
          </cell>
          <cell r="H33" t="str">
            <v>Principal</v>
          </cell>
          <cell r="I33" t="str">
            <v>Interest</v>
          </cell>
        </row>
        <row r="35">
          <cell r="A35">
            <v>1</v>
          </cell>
          <cell r="B35">
            <v>2008</v>
          </cell>
          <cell r="C35">
            <v>39265</v>
          </cell>
          <cell r="D35">
            <v>13024158.593</v>
          </cell>
          <cell r="E35">
            <v>1046865.1841046889</v>
          </cell>
          <cell r="F35">
            <v>0</v>
          </cell>
          <cell r="G35">
            <v>322912.28999999998</v>
          </cell>
          <cell r="H35">
            <v>322912.28999999998</v>
          </cell>
          <cell r="I35">
            <v>0</v>
          </cell>
        </row>
        <row r="36">
          <cell r="A36">
            <v>2</v>
          </cell>
          <cell r="B36">
            <v>2009</v>
          </cell>
          <cell r="C36">
            <v>39630</v>
          </cell>
          <cell r="D36">
            <v>12701246.303000001</v>
          </cell>
          <cell r="E36">
            <v>1046865.1841046889</v>
          </cell>
          <cell r="F36">
            <v>0</v>
          </cell>
          <cell r="G36">
            <v>339122.49</v>
          </cell>
          <cell r="H36">
            <v>339122.49</v>
          </cell>
          <cell r="I36">
            <v>0</v>
          </cell>
        </row>
        <row r="37">
          <cell r="A37">
            <v>3</v>
          </cell>
          <cell r="B37">
            <v>2010</v>
          </cell>
          <cell r="C37">
            <v>39995</v>
          </cell>
          <cell r="D37">
            <v>12362123.813000001</v>
          </cell>
          <cell r="E37">
            <v>1046865.1841046889</v>
          </cell>
          <cell r="F37">
            <v>0</v>
          </cell>
          <cell r="G37">
            <v>713656.61541260011</v>
          </cell>
          <cell r="H37">
            <v>93078</v>
          </cell>
          <cell r="I37">
            <v>620578.61541260011</v>
          </cell>
        </row>
        <row r="38">
          <cell r="A38">
            <v>4</v>
          </cell>
          <cell r="B38">
            <v>2011</v>
          </cell>
          <cell r="C38">
            <v>40360</v>
          </cell>
          <cell r="D38">
            <v>12269045.813000001</v>
          </cell>
          <cell r="E38">
            <v>1046865.1841046889</v>
          </cell>
          <cell r="F38">
            <v>0</v>
          </cell>
          <cell r="G38">
            <v>1240906.0998126001</v>
          </cell>
          <cell r="H38">
            <v>625000</v>
          </cell>
          <cell r="I38">
            <v>615906.09981260006</v>
          </cell>
        </row>
        <row r="39">
          <cell r="A39">
            <v>5</v>
          </cell>
          <cell r="B39">
            <v>2012</v>
          </cell>
          <cell r="C39">
            <v>40726</v>
          </cell>
          <cell r="D39">
            <v>11644045.813000001</v>
          </cell>
          <cell r="E39">
            <v>1046865.1841046889</v>
          </cell>
          <cell r="F39">
            <v>0</v>
          </cell>
          <cell r="G39">
            <v>5279531.0998125998</v>
          </cell>
          <cell r="H39">
            <v>4695000</v>
          </cell>
          <cell r="I39">
            <v>584531.09981260006</v>
          </cell>
        </row>
        <row r="40">
          <cell r="A40">
            <v>6</v>
          </cell>
          <cell r="B40">
            <v>2013</v>
          </cell>
          <cell r="C40">
            <v>41091</v>
          </cell>
          <cell r="D40">
            <v>6949045.813000001</v>
          </cell>
          <cell r="E40">
            <v>1046865.1841046889</v>
          </cell>
          <cell r="F40">
            <v>0</v>
          </cell>
          <cell r="G40">
            <v>670392.33395394753</v>
          </cell>
          <cell r="H40">
            <v>321550.23414134741</v>
          </cell>
          <cell r="I40">
            <v>348842.09981260006</v>
          </cell>
        </row>
        <row r="41">
          <cell r="A41">
            <v>7</v>
          </cell>
          <cell r="B41">
            <v>2014</v>
          </cell>
          <cell r="C41">
            <v>41456</v>
          </cell>
          <cell r="D41">
            <v>6627495.578858654</v>
          </cell>
          <cell r="E41">
            <v>1046865.1841046889</v>
          </cell>
          <cell r="F41">
            <v>0</v>
          </cell>
          <cell r="G41">
            <v>670392.33395394753</v>
          </cell>
          <cell r="H41">
            <v>337692.05589524301</v>
          </cell>
          <cell r="I41">
            <v>332700.27805870445</v>
          </cell>
        </row>
        <row r="42">
          <cell r="A42">
            <v>8</v>
          </cell>
          <cell r="B42">
            <v>2015</v>
          </cell>
          <cell r="C42">
            <v>42186</v>
          </cell>
          <cell r="D42">
            <v>6289803.5229634112</v>
          </cell>
          <cell r="E42">
            <v>1046865.1841046889</v>
          </cell>
          <cell r="F42">
            <v>0</v>
          </cell>
          <cell r="G42">
            <v>670392.33395394753</v>
          </cell>
          <cell r="H42">
            <v>354644.19710118428</v>
          </cell>
          <cell r="I42">
            <v>315748.13685276324</v>
          </cell>
        </row>
        <row r="43">
          <cell r="A43">
            <v>9</v>
          </cell>
          <cell r="B43">
            <v>2016</v>
          </cell>
          <cell r="C43">
            <v>42552</v>
          </cell>
          <cell r="D43">
            <v>5935159.325862227</v>
          </cell>
          <cell r="E43">
            <v>1046865.1841046889</v>
          </cell>
          <cell r="F43">
            <v>0</v>
          </cell>
          <cell r="G43">
            <v>670392.33395394753</v>
          </cell>
          <cell r="H43">
            <v>372447.3357956637</v>
          </cell>
          <cell r="I43">
            <v>297944.99815828382</v>
          </cell>
        </row>
        <row r="44">
          <cell r="A44">
            <v>10</v>
          </cell>
          <cell r="B44">
            <v>2017</v>
          </cell>
          <cell r="C44">
            <v>42917</v>
          </cell>
          <cell r="D44">
            <v>5562711.9900665637</v>
          </cell>
          <cell r="E44">
            <v>1046865.1841046889</v>
          </cell>
          <cell r="F44">
            <v>0</v>
          </cell>
          <cell r="G44">
            <v>670392.33395394764</v>
          </cell>
          <cell r="H44">
            <v>391144.19205260614</v>
          </cell>
          <cell r="I44">
            <v>279248.1419013415</v>
          </cell>
        </row>
        <row r="45">
          <cell r="A45">
            <v>11</v>
          </cell>
          <cell r="B45">
            <v>2018</v>
          </cell>
          <cell r="C45">
            <v>43282</v>
          </cell>
          <cell r="D45">
            <v>5171567.7980139572</v>
          </cell>
          <cell r="E45">
            <v>1046865.1841046889</v>
          </cell>
          <cell r="F45">
            <v>0</v>
          </cell>
          <cell r="G45">
            <v>670392.33395394764</v>
          </cell>
          <cell r="H45">
            <v>410779.63049364695</v>
          </cell>
          <cell r="I45">
            <v>259612.70346030066</v>
          </cell>
        </row>
        <row r="46">
          <cell r="A46">
            <v>12</v>
          </cell>
          <cell r="B46">
            <v>2019</v>
          </cell>
          <cell r="C46">
            <v>43647</v>
          </cell>
          <cell r="D46">
            <v>4760788.1675203107</v>
          </cell>
          <cell r="E46">
            <v>1046865.1841046889</v>
          </cell>
          <cell r="F46">
            <v>0</v>
          </cell>
          <cell r="G46">
            <v>670392.33395394764</v>
          </cell>
          <cell r="H46">
            <v>431400.76794442802</v>
          </cell>
          <cell r="I46">
            <v>238991.56600951959</v>
          </cell>
        </row>
        <row r="47">
          <cell r="A47">
            <v>13</v>
          </cell>
          <cell r="B47">
            <v>2020</v>
          </cell>
          <cell r="C47">
            <v>44013</v>
          </cell>
          <cell r="D47">
            <v>4329387.3995758826</v>
          </cell>
          <cell r="E47">
            <v>1046865.1841046889</v>
          </cell>
          <cell r="F47">
            <v>0</v>
          </cell>
          <cell r="G47">
            <v>670392.33395394764</v>
          </cell>
          <cell r="H47">
            <v>453057.08649523836</v>
          </cell>
          <cell r="I47">
            <v>217335.24745870932</v>
          </cell>
        </row>
        <row r="48">
          <cell r="A48">
            <v>14</v>
          </cell>
          <cell r="B48">
            <v>2021</v>
          </cell>
          <cell r="C48">
            <v>44378</v>
          </cell>
          <cell r="D48">
            <v>3876330.3130806442</v>
          </cell>
          <cell r="E48">
            <v>1046865.1841046889</v>
          </cell>
          <cell r="F48">
            <v>0</v>
          </cell>
          <cell r="G48">
            <v>670392.33395394764</v>
          </cell>
          <cell r="H48">
            <v>475800.55223729927</v>
          </cell>
          <cell r="I48">
            <v>194591.78171664834</v>
          </cell>
        </row>
        <row r="49">
          <cell r="A49">
            <v>15</v>
          </cell>
          <cell r="B49">
            <v>2022</v>
          </cell>
          <cell r="C49">
            <v>44743</v>
          </cell>
          <cell r="D49">
            <v>3400529.760843345</v>
          </cell>
          <cell r="E49">
            <v>1046865.1841046889</v>
          </cell>
          <cell r="F49">
            <v>0</v>
          </cell>
          <cell r="G49">
            <v>670392.33395394776</v>
          </cell>
          <cell r="H49">
            <v>499685.73995961179</v>
          </cell>
          <cell r="I49">
            <v>170706.59399433591</v>
          </cell>
        </row>
        <row r="50">
          <cell r="A50">
            <v>16</v>
          </cell>
          <cell r="B50">
            <v>2023</v>
          </cell>
          <cell r="C50">
            <v>45108</v>
          </cell>
          <cell r="D50">
            <v>2900844.0208837334</v>
          </cell>
          <cell r="E50">
            <v>1046865.1841046889</v>
          </cell>
          <cell r="F50">
            <v>0</v>
          </cell>
          <cell r="G50">
            <v>670392.33395394788</v>
          </cell>
          <cell r="H50">
            <v>524769.96410558443</v>
          </cell>
          <cell r="I50">
            <v>145622.36984836342</v>
          </cell>
        </row>
        <row r="51">
          <cell r="A51">
            <v>17</v>
          </cell>
          <cell r="B51">
            <v>2024</v>
          </cell>
          <cell r="C51">
            <v>45474</v>
          </cell>
          <cell r="D51">
            <v>2376074.0567781487</v>
          </cell>
          <cell r="E51">
            <v>1046865.1841046889</v>
          </cell>
          <cell r="F51">
            <v>0</v>
          </cell>
          <cell r="G51">
            <v>670392.33395394764</v>
          </cell>
          <cell r="H51">
            <v>551113.41630368459</v>
          </cell>
          <cell r="I51">
            <v>119278.91765026307</v>
          </cell>
        </row>
        <row r="52">
          <cell r="A52">
            <v>18</v>
          </cell>
          <cell r="B52">
            <v>2025</v>
          </cell>
          <cell r="C52">
            <v>45839</v>
          </cell>
          <cell r="D52">
            <v>1824960.6404744643</v>
          </cell>
          <cell r="E52">
            <v>1046865.1841046889</v>
          </cell>
          <cell r="F52">
            <v>0</v>
          </cell>
          <cell r="G52">
            <v>670392.33395394788</v>
          </cell>
          <cell r="H52">
            <v>578779.30980212975</v>
          </cell>
          <cell r="I52">
            <v>91613.024151818114</v>
          </cell>
        </row>
        <row r="53">
          <cell r="A53">
            <v>19</v>
          </cell>
          <cell r="B53">
            <v>2026</v>
          </cell>
          <cell r="C53">
            <v>46204</v>
          </cell>
          <cell r="D53">
            <v>1246181.3306723344</v>
          </cell>
          <cell r="E53">
            <v>1046865.1841046889</v>
          </cell>
          <cell r="F53">
            <v>0</v>
          </cell>
          <cell r="G53">
            <v>670392.33395394788</v>
          </cell>
          <cell r="H53">
            <v>607834.03115419671</v>
          </cell>
          <cell r="I53">
            <v>62558.302799751189</v>
          </cell>
        </row>
        <row r="54">
          <cell r="A54">
            <v>20</v>
          </cell>
          <cell r="B54">
            <v>2027</v>
          </cell>
          <cell r="C54">
            <v>46569</v>
          </cell>
          <cell r="D54">
            <v>638347.2995181377</v>
          </cell>
          <cell r="E54">
            <v>1046865.1841046889</v>
          </cell>
          <cell r="F54">
            <v>0</v>
          </cell>
          <cell r="G54">
            <v>670392.33395394811</v>
          </cell>
          <cell r="H54">
            <v>638347.29951813759</v>
          </cell>
          <cell r="I54">
            <v>32045.034435810514</v>
          </cell>
        </row>
        <row r="55">
          <cell r="A55">
            <v>21</v>
          </cell>
          <cell r="B55">
            <v>2028</v>
          </cell>
          <cell r="C55">
            <v>46935</v>
          </cell>
          <cell r="D55">
            <v>0</v>
          </cell>
          <cell r="E55">
            <v>1046865.1841046889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22</v>
          </cell>
          <cell r="B56">
            <v>2029</v>
          </cell>
          <cell r="C56">
            <v>47300</v>
          </cell>
          <cell r="D56">
            <v>0</v>
          </cell>
          <cell r="E56">
            <v>1046865.1841046889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23</v>
          </cell>
          <cell r="B57">
            <v>2030</v>
          </cell>
          <cell r="C57">
            <v>47665</v>
          </cell>
          <cell r="D57">
            <v>0</v>
          </cell>
          <cell r="E57">
            <v>1046865.1841046889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24</v>
          </cell>
          <cell r="B58">
            <v>2031</v>
          </cell>
          <cell r="C58">
            <v>48030</v>
          </cell>
          <cell r="D58">
            <v>0</v>
          </cell>
          <cell r="E58">
            <v>1046865.1841046889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25</v>
          </cell>
          <cell r="B59">
            <v>2032</v>
          </cell>
          <cell r="C59">
            <v>48396</v>
          </cell>
          <cell r="D59">
            <v>0</v>
          </cell>
          <cell r="E59">
            <v>1046865.1841046889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</v>
          </cell>
          <cell r="B60">
            <v>2033</v>
          </cell>
          <cell r="C60">
            <v>48761</v>
          </cell>
          <cell r="D60">
            <v>0</v>
          </cell>
          <cell r="E60">
            <v>1046865.1841046889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27</v>
          </cell>
          <cell r="B61">
            <v>2034</v>
          </cell>
          <cell r="C61">
            <v>49126</v>
          </cell>
          <cell r="D61">
            <v>0</v>
          </cell>
          <cell r="E61">
            <v>1046865.1841046889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28</v>
          </cell>
          <cell r="B62">
            <v>2035</v>
          </cell>
          <cell r="C62">
            <v>49491</v>
          </cell>
          <cell r="D62">
            <v>0</v>
          </cell>
          <cell r="E62">
            <v>1046865.1841046889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29</v>
          </cell>
          <cell r="B63">
            <v>2036</v>
          </cell>
          <cell r="C63">
            <v>49857</v>
          </cell>
          <cell r="D63">
            <v>0</v>
          </cell>
          <cell r="E63">
            <v>1046865.1841046889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30</v>
          </cell>
          <cell r="B64">
            <v>2037</v>
          </cell>
          <cell r="C64">
            <v>50222</v>
          </cell>
          <cell r="D64">
            <v>0</v>
          </cell>
          <cell r="E64">
            <v>1046865.1841046889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>
            <v>31</v>
          </cell>
          <cell r="B65">
            <v>2038</v>
          </cell>
          <cell r="C65">
            <v>50587</v>
          </cell>
          <cell r="D65">
            <v>0</v>
          </cell>
          <cell r="E65">
            <v>1046865.1841046889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32</v>
          </cell>
          <cell r="B66">
            <v>2039</v>
          </cell>
          <cell r="C66">
            <v>50952</v>
          </cell>
          <cell r="D66">
            <v>0</v>
          </cell>
          <cell r="E66">
            <v>1046865.1841046889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33</v>
          </cell>
          <cell r="B67">
            <v>2040</v>
          </cell>
          <cell r="C67">
            <v>51318</v>
          </cell>
          <cell r="D67">
            <v>0</v>
          </cell>
          <cell r="E67">
            <v>1046865.1841046889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>
            <v>34</v>
          </cell>
          <cell r="B68">
            <v>2041</v>
          </cell>
          <cell r="C68">
            <v>51683</v>
          </cell>
          <cell r="D68">
            <v>0</v>
          </cell>
          <cell r="E68">
            <v>1046865.1841046889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35</v>
          </cell>
          <cell r="B69">
            <v>2042</v>
          </cell>
          <cell r="C69">
            <v>52048</v>
          </cell>
          <cell r="D69">
            <v>0</v>
          </cell>
          <cell r="E69">
            <v>1046865.1841046889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>
            <v>36</v>
          </cell>
          <cell r="B70">
            <v>2043</v>
          </cell>
          <cell r="C70">
            <v>52413</v>
          </cell>
          <cell r="D70">
            <v>0</v>
          </cell>
          <cell r="E70">
            <v>1046865.1841046889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37</v>
          </cell>
          <cell r="B71">
            <v>2044</v>
          </cell>
          <cell r="C71">
            <v>52779</v>
          </cell>
          <cell r="D71">
            <v>0</v>
          </cell>
          <cell r="E71">
            <v>1046865.1841046889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38</v>
          </cell>
          <cell r="B72">
            <v>2045</v>
          </cell>
          <cell r="C72">
            <v>53144</v>
          </cell>
          <cell r="D72">
            <v>0</v>
          </cell>
          <cell r="E72">
            <v>1046865.1841046889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39</v>
          </cell>
          <cell r="B73">
            <v>2046</v>
          </cell>
          <cell r="C73">
            <v>53509</v>
          </cell>
          <cell r="D73">
            <v>0</v>
          </cell>
          <cell r="E73">
            <v>1046865.1841046889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40</v>
          </cell>
          <cell r="C74">
            <v>53874</v>
          </cell>
          <cell r="D74">
            <v>0</v>
          </cell>
          <cell r="E74">
            <v>1046865.1841046889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41</v>
          </cell>
          <cell r="C75">
            <v>54240</v>
          </cell>
          <cell r="D75">
            <v>0</v>
          </cell>
          <cell r="E75">
            <v>1046865.1841046889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>
            <v>42</v>
          </cell>
          <cell r="C76">
            <v>54605</v>
          </cell>
          <cell r="D76">
            <v>0</v>
          </cell>
          <cell r="E76">
            <v>1046865.1841046889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43</v>
          </cell>
          <cell r="C77">
            <v>54970</v>
          </cell>
          <cell r="D77">
            <v>0</v>
          </cell>
          <cell r="E77">
            <v>1046865.1841046889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44</v>
          </cell>
          <cell r="C78">
            <v>55335</v>
          </cell>
          <cell r="D78">
            <v>0</v>
          </cell>
          <cell r="E78">
            <v>1046865.1841046889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45</v>
          </cell>
          <cell r="C79">
            <v>55701</v>
          </cell>
          <cell r="D79">
            <v>0</v>
          </cell>
          <cell r="E79">
            <v>1046865.1841046889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46</v>
          </cell>
          <cell r="C80">
            <v>56066</v>
          </cell>
          <cell r="D80">
            <v>0</v>
          </cell>
          <cell r="E80">
            <v>1046865.1841046889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47</v>
          </cell>
          <cell r="C81">
            <v>56431</v>
          </cell>
          <cell r="D81">
            <v>0</v>
          </cell>
          <cell r="E81">
            <v>1046865.1841046889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48</v>
          </cell>
          <cell r="C82">
            <v>56796</v>
          </cell>
          <cell r="D82">
            <v>0</v>
          </cell>
          <cell r="E82">
            <v>1046865.1841046889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49</v>
          </cell>
          <cell r="C83">
            <v>57162</v>
          </cell>
          <cell r="D83">
            <v>0</v>
          </cell>
          <cell r="E83">
            <v>1046865.1841046889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50</v>
          </cell>
          <cell r="C84">
            <v>57527</v>
          </cell>
          <cell r="D84">
            <v>0</v>
          </cell>
          <cell r="E84">
            <v>1046865.1841046889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51</v>
          </cell>
          <cell r="C85">
            <v>57892</v>
          </cell>
          <cell r="D85">
            <v>0</v>
          </cell>
          <cell r="E85">
            <v>1046865.1841046889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52</v>
          </cell>
          <cell r="C86">
            <v>58257</v>
          </cell>
          <cell r="D86">
            <v>0</v>
          </cell>
          <cell r="E86">
            <v>1046865.1841046889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53</v>
          </cell>
          <cell r="C87">
            <v>58623</v>
          </cell>
          <cell r="D87">
            <v>0</v>
          </cell>
          <cell r="E87">
            <v>1046865.1841046889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54</v>
          </cell>
          <cell r="C88">
            <v>58988</v>
          </cell>
          <cell r="D88">
            <v>0</v>
          </cell>
          <cell r="E88">
            <v>1046865.1841046889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55</v>
          </cell>
          <cell r="C89">
            <v>59353</v>
          </cell>
          <cell r="D89">
            <v>0</v>
          </cell>
          <cell r="E89">
            <v>1046865.1841046889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56</v>
          </cell>
          <cell r="C90">
            <v>59718</v>
          </cell>
          <cell r="D90">
            <v>0</v>
          </cell>
          <cell r="E90">
            <v>1046865.1841046889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57</v>
          </cell>
          <cell r="C91">
            <v>60084</v>
          </cell>
          <cell r="D91">
            <v>0</v>
          </cell>
          <cell r="E91">
            <v>1046865.1841046889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58</v>
          </cell>
          <cell r="C92">
            <v>60449</v>
          </cell>
          <cell r="D92">
            <v>0</v>
          </cell>
          <cell r="E92">
            <v>1046865.1841046889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59</v>
          </cell>
          <cell r="C93">
            <v>60814</v>
          </cell>
          <cell r="D93">
            <v>0</v>
          </cell>
          <cell r="E93">
            <v>1046865.1841046889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60</v>
          </cell>
          <cell r="C94">
            <v>61179</v>
          </cell>
          <cell r="D94">
            <v>0</v>
          </cell>
          <cell r="E94">
            <v>1046865.1841046889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61</v>
          </cell>
          <cell r="C95">
            <v>61545</v>
          </cell>
          <cell r="D95">
            <v>0</v>
          </cell>
          <cell r="E95">
            <v>1046865.1841046889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62</v>
          </cell>
          <cell r="C96">
            <v>61910</v>
          </cell>
          <cell r="D96">
            <v>0</v>
          </cell>
          <cell r="E96">
            <v>1046865.1841046889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63</v>
          </cell>
          <cell r="C97">
            <v>62275</v>
          </cell>
          <cell r="D97">
            <v>0</v>
          </cell>
          <cell r="E97">
            <v>1046865.1841046889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64</v>
          </cell>
          <cell r="C98">
            <v>62640</v>
          </cell>
          <cell r="D98">
            <v>0</v>
          </cell>
          <cell r="E98">
            <v>1046865.1841046889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65</v>
          </cell>
          <cell r="C99">
            <v>63006</v>
          </cell>
          <cell r="D99">
            <v>0</v>
          </cell>
          <cell r="E99">
            <v>1046865.1841046889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66</v>
          </cell>
          <cell r="C100">
            <v>63371</v>
          </cell>
          <cell r="D100">
            <v>0</v>
          </cell>
          <cell r="E100">
            <v>1046865.1841046889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67</v>
          </cell>
          <cell r="C101">
            <v>63736</v>
          </cell>
          <cell r="D101">
            <v>0</v>
          </cell>
          <cell r="E101">
            <v>1046865.1841046889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68</v>
          </cell>
          <cell r="C102">
            <v>64101</v>
          </cell>
          <cell r="D102">
            <v>0</v>
          </cell>
          <cell r="E102">
            <v>1046865.1841046889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69</v>
          </cell>
          <cell r="C103">
            <v>64467</v>
          </cell>
          <cell r="D103">
            <v>0</v>
          </cell>
          <cell r="E103">
            <v>1046865.1841046889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70</v>
          </cell>
          <cell r="C104">
            <v>64832</v>
          </cell>
          <cell r="D104">
            <v>0</v>
          </cell>
          <cell r="E104">
            <v>1046865.1841046889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71</v>
          </cell>
          <cell r="C105">
            <v>65197</v>
          </cell>
          <cell r="D105">
            <v>0</v>
          </cell>
          <cell r="E105">
            <v>1046865.1841046889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72</v>
          </cell>
          <cell r="C106">
            <v>65562</v>
          </cell>
          <cell r="D106">
            <v>0</v>
          </cell>
          <cell r="E106">
            <v>1046865.1841046889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73</v>
          </cell>
          <cell r="C107">
            <v>65928</v>
          </cell>
          <cell r="D107">
            <v>0</v>
          </cell>
          <cell r="E107">
            <v>1046865.1841046889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74</v>
          </cell>
          <cell r="C108">
            <v>66293</v>
          </cell>
          <cell r="D108">
            <v>0</v>
          </cell>
          <cell r="E108">
            <v>1046865.1841046889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75</v>
          </cell>
          <cell r="C109">
            <v>66658</v>
          </cell>
          <cell r="D109">
            <v>0</v>
          </cell>
          <cell r="E109">
            <v>1046865.1841046889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76</v>
          </cell>
          <cell r="C110">
            <v>67023</v>
          </cell>
          <cell r="D110">
            <v>0</v>
          </cell>
          <cell r="E110">
            <v>1046865.1841046889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>
            <v>77</v>
          </cell>
          <cell r="C111">
            <v>67389</v>
          </cell>
          <cell r="D111">
            <v>0</v>
          </cell>
          <cell r="E111">
            <v>1046865.1841046889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78</v>
          </cell>
          <cell r="C112">
            <v>67754</v>
          </cell>
          <cell r="D112">
            <v>0</v>
          </cell>
          <cell r="E112">
            <v>1046865.1841046889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79</v>
          </cell>
          <cell r="C113">
            <v>68119</v>
          </cell>
          <cell r="D113">
            <v>0</v>
          </cell>
          <cell r="E113">
            <v>1046865.1841046889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80</v>
          </cell>
          <cell r="C114">
            <v>68484</v>
          </cell>
          <cell r="D114">
            <v>0</v>
          </cell>
          <cell r="E114">
            <v>1046865.1841046889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81</v>
          </cell>
          <cell r="C115">
            <v>68850</v>
          </cell>
          <cell r="D115">
            <v>0</v>
          </cell>
          <cell r="E115">
            <v>1046865.1841046889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82</v>
          </cell>
          <cell r="C116">
            <v>69215</v>
          </cell>
          <cell r="D116">
            <v>0</v>
          </cell>
          <cell r="E116">
            <v>1046865.1841046889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83</v>
          </cell>
          <cell r="C117">
            <v>69580</v>
          </cell>
          <cell r="D117">
            <v>0</v>
          </cell>
          <cell r="E117">
            <v>1046865.1841046889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84</v>
          </cell>
          <cell r="C118">
            <v>69945</v>
          </cell>
          <cell r="D118">
            <v>0</v>
          </cell>
          <cell r="E118">
            <v>1046865.1841046889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85</v>
          </cell>
          <cell r="C119">
            <v>70311</v>
          </cell>
          <cell r="D119">
            <v>0</v>
          </cell>
          <cell r="E119">
            <v>1046865.1841046889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86</v>
          </cell>
          <cell r="C120">
            <v>70676</v>
          </cell>
          <cell r="D120">
            <v>0</v>
          </cell>
          <cell r="E120">
            <v>1046865.1841046889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87</v>
          </cell>
          <cell r="C121">
            <v>71041</v>
          </cell>
          <cell r="D121">
            <v>0</v>
          </cell>
          <cell r="E121">
            <v>1046865.1841046889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88</v>
          </cell>
          <cell r="C122">
            <v>71406</v>
          </cell>
          <cell r="D122">
            <v>0</v>
          </cell>
          <cell r="E122">
            <v>1046865.1841046889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89</v>
          </cell>
          <cell r="C123">
            <v>71772</v>
          </cell>
          <cell r="D123">
            <v>0</v>
          </cell>
          <cell r="E123">
            <v>1046865.1841046889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90</v>
          </cell>
          <cell r="C124">
            <v>72137</v>
          </cell>
          <cell r="D124">
            <v>0</v>
          </cell>
          <cell r="E124">
            <v>1046865.1841046889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91</v>
          </cell>
          <cell r="C125">
            <v>72502</v>
          </cell>
          <cell r="D125">
            <v>0</v>
          </cell>
          <cell r="E125">
            <v>1046865.1841046889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92</v>
          </cell>
          <cell r="C126">
            <v>72867</v>
          </cell>
          <cell r="D126">
            <v>0</v>
          </cell>
          <cell r="E126">
            <v>1046865.1841046889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93</v>
          </cell>
          <cell r="C127">
            <v>73232</v>
          </cell>
          <cell r="D127">
            <v>0</v>
          </cell>
          <cell r="E127">
            <v>1046865.1841046889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94</v>
          </cell>
          <cell r="C128">
            <v>73597</v>
          </cell>
          <cell r="D128">
            <v>0</v>
          </cell>
          <cell r="E128">
            <v>1046865.1841046889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95</v>
          </cell>
          <cell r="C129">
            <v>73962</v>
          </cell>
          <cell r="D129">
            <v>0</v>
          </cell>
          <cell r="E129">
            <v>1046865.1841046889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96</v>
          </cell>
          <cell r="C130">
            <v>74327</v>
          </cell>
          <cell r="D130">
            <v>0</v>
          </cell>
          <cell r="E130">
            <v>1046865.1841046889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97</v>
          </cell>
          <cell r="C131">
            <v>74693</v>
          </cell>
          <cell r="D131">
            <v>0</v>
          </cell>
          <cell r="E131">
            <v>1046865.1841046889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98</v>
          </cell>
          <cell r="C132">
            <v>75058</v>
          </cell>
          <cell r="D132">
            <v>0</v>
          </cell>
          <cell r="E132">
            <v>1046865.1841046889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99</v>
          </cell>
          <cell r="C133">
            <v>75423</v>
          </cell>
          <cell r="D133">
            <v>0</v>
          </cell>
          <cell r="E133">
            <v>1046865.1841046889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100</v>
          </cell>
          <cell r="C134">
            <v>75788</v>
          </cell>
          <cell r="D134">
            <v>0</v>
          </cell>
          <cell r="E134">
            <v>1046865.1841046889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101</v>
          </cell>
          <cell r="C135">
            <v>76154</v>
          </cell>
          <cell r="D135">
            <v>0</v>
          </cell>
          <cell r="E135">
            <v>1046865.1841046889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102</v>
          </cell>
          <cell r="C136">
            <v>76519</v>
          </cell>
          <cell r="D136">
            <v>0</v>
          </cell>
          <cell r="E136">
            <v>1046865.1841046889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103</v>
          </cell>
          <cell r="C137">
            <v>76884</v>
          </cell>
          <cell r="D137">
            <v>0</v>
          </cell>
          <cell r="E137">
            <v>1046865.1841046889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104</v>
          </cell>
          <cell r="C138">
            <v>77249</v>
          </cell>
          <cell r="D138">
            <v>0</v>
          </cell>
          <cell r="E138">
            <v>1046865.1841046889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105</v>
          </cell>
          <cell r="C139">
            <v>77615</v>
          </cell>
          <cell r="D139">
            <v>0</v>
          </cell>
          <cell r="E139">
            <v>1046865.1841046889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106</v>
          </cell>
          <cell r="C140">
            <v>77980</v>
          </cell>
          <cell r="D140">
            <v>0</v>
          </cell>
          <cell r="E140">
            <v>1046865.1841046889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107</v>
          </cell>
          <cell r="C141">
            <v>78345</v>
          </cell>
          <cell r="D141">
            <v>0</v>
          </cell>
          <cell r="E141">
            <v>1046865.1841046889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108</v>
          </cell>
          <cell r="C142">
            <v>78710</v>
          </cell>
          <cell r="D142">
            <v>0</v>
          </cell>
          <cell r="E142">
            <v>1046865.1841046889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109</v>
          </cell>
          <cell r="C143">
            <v>79076</v>
          </cell>
          <cell r="D143">
            <v>0</v>
          </cell>
          <cell r="E143">
            <v>1046865.1841046889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110</v>
          </cell>
          <cell r="C144">
            <v>79441</v>
          </cell>
          <cell r="D144">
            <v>0</v>
          </cell>
          <cell r="E144">
            <v>1046865.1841046889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111</v>
          </cell>
          <cell r="C145">
            <v>79806</v>
          </cell>
          <cell r="D145">
            <v>0</v>
          </cell>
          <cell r="E145">
            <v>1046865.1841046889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112</v>
          </cell>
          <cell r="C146">
            <v>80171</v>
          </cell>
          <cell r="D146">
            <v>0</v>
          </cell>
          <cell r="E146">
            <v>1046865.1841046889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113</v>
          </cell>
          <cell r="C147">
            <v>80537</v>
          </cell>
          <cell r="D147">
            <v>0</v>
          </cell>
          <cell r="E147">
            <v>1046865.1841046889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114</v>
          </cell>
          <cell r="C148">
            <v>80902</v>
          </cell>
          <cell r="D148">
            <v>0</v>
          </cell>
          <cell r="E148">
            <v>1046865.1841046889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115</v>
          </cell>
          <cell r="C149">
            <v>81267</v>
          </cell>
          <cell r="D149">
            <v>0</v>
          </cell>
          <cell r="E149">
            <v>1046865.1841046889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116</v>
          </cell>
          <cell r="C150">
            <v>81632</v>
          </cell>
          <cell r="D150">
            <v>0</v>
          </cell>
          <cell r="E150">
            <v>1046865.1841046889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117</v>
          </cell>
          <cell r="C151">
            <v>81998</v>
          </cell>
          <cell r="D151">
            <v>0</v>
          </cell>
          <cell r="E151">
            <v>1046865.1841046889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118</v>
          </cell>
          <cell r="C152">
            <v>82363</v>
          </cell>
          <cell r="D152">
            <v>0</v>
          </cell>
          <cell r="E152">
            <v>1046865.1841046889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119</v>
          </cell>
          <cell r="C153">
            <v>82728</v>
          </cell>
          <cell r="D153">
            <v>0</v>
          </cell>
          <cell r="E153">
            <v>1046865.1841046889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120</v>
          </cell>
          <cell r="C154">
            <v>83093</v>
          </cell>
          <cell r="D154">
            <v>0</v>
          </cell>
          <cell r="E154">
            <v>1046865.1841046889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121</v>
          </cell>
          <cell r="C155">
            <v>83459</v>
          </cell>
          <cell r="D155">
            <v>0</v>
          </cell>
          <cell r="E155">
            <v>1046865.1841046889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122</v>
          </cell>
          <cell r="C156">
            <v>83824</v>
          </cell>
          <cell r="D156">
            <v>0</v>
          </cell>
          <cell r="E156">
            <v>1046865.1841046889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123</v>
          </cell>
          <cell r="C157">
            <v>84189</v>
          </cell>
          <cell r="D157">
            <v>0</v>
          </cell>
          <cell r="E157">
            <v>1046865.1841046889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124</v>
          </cell>
          <cell r="C158">
            <v>84554</v>
          </cell>
          <cell r="D158">
            <v>0</v>
          </cell>
          <cell r="E158">
            <v>1046865.1841046889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125</v>
          </cell>
          <cell r="C159">
            <v>84920</v>
          </cell>
          <cell r="D159">
            <v>0</v>
          </cell>
          <cell r="E159">
            <v>1046865.1841046889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126</v>
          </cell>
          <cell r="C160">
            <v>85285</v>
          </cell>
          <cell r="D160">
            <v>0</v>
          </cell>
          <cell r="E160">
            <v>1046865.1841046889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127</v>
          </cell>
          <cell r="C161">
            <v>85650</v>
          </cell>
          <cell r="D161">
            <v>0</v>
          </cell>
          <cell r="E161">
            <v>1046865.1841046889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128</v>
          </cell>
          <cell r="C162">
            <v>86015</v>
          </cell>
          <cell r="D162">
            <v>0</v>
          </cell>
          <cell r="E162">
            <v>1046865.1841046889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129</v>
          </cell>
          <cell r="C163">
            <v>86381</v>
          </cell>
          <cell r="D163">
            <v>0</v>
          </cell>
          <cell r="E163">
            <v>1046865.1841046889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130</v>
          </cell>
          <cell r="C164">
            <v>86746</v>
          </cell>
          <cell r="D164">
            <v>0</v>
          </cell>
          <cell r="E164">
            <v>1046865.1841046889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131</v>
          </cell>
          <cell r="C165">
            <v>87111</v>
          </cell>
          <cell r="D165">
            <v>0</v>
          </cell>
          <cell r="E165">
            <v>1046865.1841046889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132</v>
          </cell>
          <cell r="C166">
            <v>87476</v>
          </cell>
          <cell r="D166">
            <v>0</v>
          </cell>
          <cell r="E166">
            <v>1046865.1841046889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133</v>
          </cell>
          <cell r="C167">
            <v>87842</v>
          </cell>
          <cell r="D167">
            <v>0</v>
          </cell>
          <cell r="E167">
            <v>1046865.1841046889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134</v>
          </cell>
          <cell r="C168">
            <v>88207</v>
          </cell>
          <cell r="D168">
            <v>0</v>
          </cell>
          <cell r="E168">
            <v>1046865.1841046889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135</v>
          </cell>
          <cell r="C169">
            <v>88572</v>
          </cell>
          <cell r="D169">
            <v>0</v>
          </cell>
          <cell r="E169">
            <v>1046865.1841046889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136</v>
          </cell>
          <cell r="C170">
            <v>88937</v>
          </cell>
          <cell r="D170">
            <v>0</v>
          </cell>
          <cell r="E170">
            <v>1046865.1841046889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137</v>
          </cell>
          <cell r="C171">
            <v>89303</v>
          </cell>
          <cell r="D171">
            <v>0</v>
          </cell>
          <cell r="E171">
            <v>1046865.1841046889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138</v>
          </cell>
          <cell r="C172">
            <v>89668</v>
          </cell>
          <cell r="D172">
            <v>0</v>
          </cell>
          <cell r="E172">
            <v>1046865.1841046889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139</v>
          </cell>
          <cell r="C173">
            <v>90033</v>
          </cell>
          <cell r="D173">
            <v>0</v>
          </cell>
          <cell r="E173">
            <v>1046865.1841046889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140</v>
          </cell>
          <cell r="C174">
            <v>90398</v>
          </cell>
          <cell r="D174">
            <v>0</v>
          </cell>
          <cell r="E174">
            <v>1046865.1841046889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141</v>
          </cell>
          <cell r="C175">
            <v>90764</v>
          </cell>
          <cell r="D175">
            <v>0</v>
          </cell>
          <cell r="E175">
            <v>1046865.1841046889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142</v>
          </cell>
          <cell r="C176">
            <v>91129</v>
          </cell>
          <cell r="D176">
            <v>0</v>
          </cell>
          <cell r="E176">
            <v>1046865.1841046889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143</v>
          </cell>
          <cell r="C177">
            <v>91494</v>
          </cell>
          <cell r="D177">
            <v>0</v>
          </cell>
          <cell r="E177">
            <v>1046865.1841046889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144</v>
          </cell>
          <cell r="C178">
            <v>91859</v>
          </cell>
          <cell r="D178">
            <v>0</v>
          </cell>
          <cell r="E178">
            <v>1046865.1841046889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145</v>
          </cell>
          <cell r="C179">
            <v>92225</v>
          </cell>
          <cell r="D179">
            <v>0</v>
          </cell>
          <cell r="E179">
            <v>1046865.1841046889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146</v>
          </cell>
          <cell r="C180">
            <v>92590</v>
          </cell>
          <cell r="D180">
            <v>0</v>
          </cell>
          <cell r="E180">
            <v>1046865.1841046889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147</v>
          </cell>
          <cell r="C181">
            <v>92955</v>
          </cell>
          <cell r="D181">
            <v>0</v>
          </cell>
          <cell r="E181">
            <v>1046865.1841046889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148</v>
          </cell>
          <cell r="C182">
            <v>93320</v>
          </cell>
          <cell r="D182">
            <v>0</v>
          </cell>
          <cell r="E182">
            <v>1046865.1841046889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149</v>
          </cell>
          <cell r="C183">
            <v>93686</v>
          </cell>
          <cell r="D183">
            <v>0</v>
          </cell>
          <cell r="E183">
            <v>1046865.1841046889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150</v>
          </cell>
          <cell r="C184">
            <v>94051</v>
          </cell>
          <cell r="D184">
            <v>0</v>
          </cell>
          <cell r="E184">
            <v>1046865.1841046889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151</v>
          </cell>
          <cell r="C185">
            <v>94416</v>
          </cell>
          <cell r="D185">
            <v>0</v>
          </cell>
          <cell r="E185">
            <v>1046865.1841046889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152</v>
          </cell>
          <cell r="C186">
            <v>94781</v>
          </cell>
          <cell r="D186">
            <v>0</v>
          </cell>
          <cell r="E186">
            <v>1046865.1841046889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153</v>
          </cell>
          <cell r="C187">
            <v>95147</v>
          </cell>
          <cell r="D187">
            <v>0</v>
          </cell>
          <cell r="E187">
            <v>1046865.1841046889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154</v>
          </cell>
          <cell r="C188">
            <v>95512</v>
          </cell>
          <cell r="D188">
            <v>0</v>
          </cell>
          <cell r="E188">
            <v>1046865.1841046889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155</v>
          </cell>
          <cell r="C189">
            <v>95877</v>
          </cell>
          <cell r="D189">
            <v>0</v>
          </cell>
          <cell r="E189">
            <v>1046865.1841046889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156</v>
          </cell>
          <cell r="C190">
            <v>96242</v>
          </cell>
          <cell r="D190">
            <v>0</v>
          </cell>
          <cell r="E190">
            <v>1046865.1841046889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157</v>
          </cell>
          <cell r="C191">
            <v>96608</v>
          </cell>
          <cell r="D191">
            <v>0</v>
          </cell>
          <cell r="E191">
            <v>1046865.1841046889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158</v>
          </cell>
          <cell r="C192">
            <v>96973</v>
          </cell>
          <cell r="D192">
            <v>0</v>
          </cell>
          <cell r="E192">
            <v>1046865.1841046889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159</v>
          </cell>
          <cell r="C193">
            <v>97338</v>
          </cell>
          <cell r="D193">
            <v>0</v>
          </cell>
          <cell r="E193">
            <v>1046865.1841046889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160</v>
          </cell>
          <cell r="C194">
            <v>97703</v>
          </cell>
          <cell r="D194">
            <v>0</v>
          </cell>
          <cell r="E194">
            <v>1046865.1841046889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161</v>
          </cell>
          <cell r="C195">
            <v>98069</v>
          </cell>
          <cell r="D195">
            <v>0</v>
          </cell>
          <cell r="E195">
            <v>1046865.1841046889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162</v>
          </cell>
          <cell r="C196">
            <v>98434</v>
          </cell>
          <cell r="D196">
            <v>0</v>
          </cell>
          <cell r="E196">
            <v>1046865.1841046889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163</v>
          </cell>
          <cell r="C197">
            <v>98799</v>
          </cell>
          <cell r="D197">
            <v>0</v>
          </cell>
          <cell r="E197">
            <v>1046865.1841046889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164</v>
          </cell>
          <cell r="C198">
            <v>99164</v>
          </cell>
          <cell r="D198">
            <v>0</v>
          </cell>
          <cell r="E198">
            <v>1046865.1841046889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165</v>
          </cell>
          <cell r="C199">
            <v>99530</v>
          </cell>
          <cell r="D199">
            <v>0</v>
          </cell>
          <cell r="E199">
            <v>1046865.1841046889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166</v>
          </cell>
          <cell r="C200">
            <v>99895</v>
          </cell>
          <cell r="D200">
            <v>0</v>
          </cell>
          <cell r="E200">
            <v>1046865.1841046889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167</v>
          </cell>
          <cell r="C201">
            <v>100260</v>
          </cell>
          <cell r="D201">
            <v>0</v>
          </cell>
          <cell r="E201">
            <v>1046865.1841046889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168</v>
          </cell>
          <cell r="C202">
            <v>100625</v>
          </cell>
          <cell r="D202">
            <v>0</v>
          </cell>
          <cell r="E202">
            <v>1046865.1841046889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169</v>
          </cell>
          <cell r="C203">
            <v>100991</v>
          </cell>
          <cell r="D203">
            <v>0</v>
          </cell>
          <cell r="E203">
            <v>1046865.1841046889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170</v>
          </cell>
          <cell r="C204">
            <v>101356</v>
          </cell>
          <cell r="D204">
            <v>0</v>
          </cell>
          <cell r="E204">
            <v>1046865.1841046889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171</v>
          </cell>
          <cell r="C205">
            <v>101721</v>
          </cell>
          <cell r="D205">
            <v>0</v>
          </cell>
          <cell r="E205">
            <v>1046865.1841046889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172</v>
          </cell>
          <cell r="C206">
            <v>102086</v>
          </cell>
          <cell r="D206">
            <v>0</v>
          </cell>
          <cell r="E206">
            <v>1046865.1841046889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173</v>
          </cell>
          <cell r="C207">
            <v>102452</v>
          </cell>
          <cell r="D207">
            <v>0</v>
          </cell>
          <cell r="E207">
            <v>1046865.1841046889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174</v>
          </cell>
          <cell r="C208">
            <v>102817</v>
          </cell>
          <cell r="D208">
            <v>0</v>
          </cell>
          <cell r="E208">
            <v>1046865.1841046889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175</v>
          </cell>
          <cell r="C209">
            <v>103182</v>
          </cell>
          <cell r="D209">
            <v>0</v>
          </cell>
          <cell r="E209">
            <v>1046865.1841046889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176</v>
          </cell>
          <cell r="C210">
            <v>103547</v>
          </cell>
          <cell r="D210">
            <v>0</v>
          </cell>
          <cell r="E210">
            <v>1046865.1841046889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177</v>
          </cell>
          <cell r="C211">
            <v>103913</v>
          </cell>
          <cell r="D211">
            <v>0</v>
          </cell>
          <cell r="E211">
            <v>1046865.1841046889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178</v>
          </cell>
          <cell r="C212">
            <v>104278</v>
          </cell>
          <cell r="D212">
            <v>0</v>
          </cell>
          <cell r="E212">
            <v>1046865.1841046889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179</v>
          </cell>
          <cell r="C213">
            <v>104643</v>
          </cell>
          <cell r="D213">
            <v>0</v>
          </cell>
          <cell r="E213">
            <v>1046865.1841046889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180</v>
          </cell>
          <cell r="C214">
            <v>105008</v>
          </cell>
          <cell r="D214">
            <v>0</v>
          </cell>
          <cell r="E214">
            <v>1046865.1841046889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181</v>
          </cell>
          <cell r="C215">
            <v>105374</v>
          </cell>
          <cell r="D215">
            <v>0</v>
          </cell>
          <cell r="E215">
            <v>1046865.1841046889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182</v>
          </cell>
          <cell r="C216">
            <v>105739</v>
          </cell>
          <cell r="D216">
            <v>0</v>
          </cell>
          <cell r="E216">
            <v>1046865.1841046889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183</v>
          </cell>
          <cell r="C217">
            <v>106104</v>
          </cell>
          <cell r="D217">
            <v>0</v>
          </cell>
          <cell r="E217">
            <v>1046865.1841046889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184</v>
          </cell>
          <cell r="C218">
            <v>106469</v>
          </cell>
          <cell r="D218">
            <v>0</v>
          </cell>
          <cell r="E218">
            <v>1046865.1841046889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185</v>
          </cell>
          <cell r="C219">
            <v>106835</v>
          </cell>
          <cell r="D219">
            <v>0</v>
          </cell>
          <cell r="E219">
            <v>1046865.1841046889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186</v>
          </cell>
          <cell r="C220">
            <v>107200</v>
          </cell>
          <cell r="D220">
            <v>0</v>
          </cell>
          <cell r="E220">
            <v>1046865.1841046889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187</v>
          </cell>
          <cell r="C221">
            <v>107565</v>
          </cell>
          <cell r="D221">
            <v>0</v>
          </cell>
          <cell r="E221">
            <v>1046865.1841046889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188</v>
          </cell>
          <cell r="C222">
            <v>107930</v>
          </cell>
          <cell r="D222">
            <v>0</v>
          </cell>
          <cell r="E222">
            <v>1046865.1841046889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189</v>
          </cell>
          <cell r="C223">
            <v>108296</v>
          </cell>
          <cell r="D223">
            <v>0</v>
          </cell>
          <cell r="E223">
            <v>1046865.1841046889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190</v>
          </cell>
          <cell r="C224">
            <v>108661</v>
          </cell>
          <cell r="D224">
            <v>0</v>
          </cell>
          <cell r="E224">
            <v>1046865.1841046889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191</v>
          </cell>
          <cell r="C225">
            <v>109026</v>
          </cell>
          <cell r="D225">
            <v>0</v>
          </cell>
          <cell r="E225">
            <v>1046865.1841046889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192</v>
          </cell>
          <cell r="C226">
            <v>109391</v>
          </cell>
          <cell r="D226">
            <v>0</v>
          </cell>
          <cell r="E226">
            <v>1046865.1841046889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193</v>
          </cell>
          <cell r="C227">
            <v>109756</v>
          </cell>
          <cell r="D227">
            <v>0</v>
          </cell>
          <cell r="E227">
            <v>1046865.1841046889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194</v>
          </cell>
          <cell r="C228">
            <v>110121</v>
          </cell>
          <cell r="D228">
            <v>0</v>
          </cell>
          <cell r="E228">
            <v>1046865.1841046889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195</v>
          </cell>
          <cell r="C229">
            <v>110486</v>
          </cell>
          <cell r="D229">
            <v>0</v>
          </cell>
          <cell r="E229">
            <v>1046865.1841046889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196</v>
          </cell>
          <cell r="C230">
            <v>110851</v>
          </cell>
          <cell r="D230">
            <v>0</v>
          </cell>
          <cell r="E230">
            <v>1046865.1841046889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197</v>
          </cell>
          <cell r="C231">
            <v>111217</v>
          </cell>
          <cell r="D231">
            <v>0</v>
          </cell>
          <cell r="E231">
            <v>1046865.1841046889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198</v>
          </cell>
          <cell r="C232">
            <v>111582</v>
          </cell>
          <cell r="D232">
            <v>0</v>
          </cell>
          <cell r="E232">
            <v>1046865.1841046889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199</v>
          </cell>
          <cell r="C233">
            <v>111947</v>
          </cell>
          <cell r="D233">
            <v>0</v>
          </cell>
          <cell r="E233">
            <v>1046865.1841046889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200</v>
          </cell>
          <cell r="C234">
            <v>112312</v>
          </cell>
          <cell r="D234">
            <v>0</v>
          </cell>
          <cell r="E234">
            <v>1046865.1841046889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201</v>
          </cell>
          <cell r="C235">
            <v>112678</v>
          </cell>
          <cell r="D235">
            <v>0</v>
          </cell>
          <cell r="E235">
            <v>1046865.1841046889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202</v>
          </cell>
          <cell r="C236">
            <v>113043</v>
          </cell>
          <cell r="D236">
            <v>0</v>
          </cell>
          <cell r="E236">
            <v>1046865.1841046889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203</v>
          </cell>
          <cell r="C237">
            <v>113408</v>
          </cell>
          <cell r="D237">
            <v>0</v>
          </cell>
          <cell r="E237">
            <v>1046865.1841046889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204</v>
          </cell>
          <cell r="C238">
            <v>113773</v>
          </cell>
          <cell r="D238">
            <v>0</v>
          </cell>
          <cell r="E238">
            <v>1046865.1841046889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205</v>
          </cell>
          <cell r="C239">
            <v>114139</v>
          </cell>
          <cell r="D239">
            <v>0</v>
          </cell>
          <cell r="E239">
            <v>1046865.1841046889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206</v>
          </cell>
          <cell r="C240">
            <v>114504</v>
          </cell>
          <cell r="D240">
            <v>0</v>
          </cell>
          <cell r="E240">
            <v>1046865.1841046889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207</v>
          </cell>
          <cell r="C241">
            <v>114869</v>
          </cell>
          <cell r="D241">
            <v>0</v>
          </cell>
          <cell r="E241">
            <v>1046865.1841046889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208</v>
          </cell>
          <cell r="C242">
            <v>115234</v>
          </cell>
          <cell r="D242">
            <v>0</v>
          </cell>
          <cell r="E242">
            <v>1046865.1841046889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209</v>
          </cell>
          <cell r="C243">
            <v>115600</v>
          </cell>
          <cell r="D243">
            <v>0</v>
          </cell>
          <cell r="E243">
            <v>1046865.1841046889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210</v>
          </cell>
          <cell r="C244">
            <v>115965</v>
          </cell>
          <cell r="D244">
            <v>0</v>
          </cell>
          <cell r="E244">
            <v>1046865.1841046889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211</v>
          </cell>
          <cell r="C245">
            <v>116330</v>
          </cell>
          <cell r="D245">
            <v>0</v>
          </cell>
          <cell r="E245">
            <v>1046865.1841046889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212</v>
          </cell>
          <cell r="C246">
            <v>116695</v>
          </cell>
          <cell r="D246">
            <v>0</v>
          </cell>
          <cell r="E246">
            <v>1046865.1841046889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213</v>
          </cell>
          <cell r="C247">
            <v>117061</v>
          </cell>
          <cell r="D247">
            <v>0</v>
          </cell>
          <cell r="E247">
            <v>1046865.1841046889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214</v>
          </cell>
          <cell r="C248">
            <v>117426</v>
          </cell>
          <cell r="D248">
            <v>0</v>
          </cell>
          <cell r="E248">
            <v>1046865.1841046889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215</v>
          </cell>
          <cell r="C249">
            <v>117791</v>
          </cell>
          <cell r="D249">
            <v>0</v>
          </cell>
          <cell r="E249">
            <v>1046865.1841046889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216</v>
          </cell>
          <cell r="C250">
            <v>118156</v>
          </cell>
          <cell r="D250">
            <v>0</v>
          </cell>
          <cell r="E250">
            <v>1046865.1841046889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217</v>
          </cell>
          <cell r="C251">
            <v>118522</v>
          </cell>
          <cell r="D251">
            <v>0</v>
          </cell>
          <cell r="E251">
            <v>1046865.1841046889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218</v>
          </cell>
          <cell r="C252">
            <v>118887</v>
          </cell>
          <cell r="D252">
            <v>0</v>
          </cell>
          <cell r="E252">
            <v>1046865.1841046889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219</v>
          </cell>
          <cell r="C253">
            <v>119252</v>
          </cell>
          <cell r="D253">
            <v>0</v>
          </cell>
          <cell r="E253">
            <v>1046865.1841046889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220</v>
          </cell>
          <cell r="C254">
            <v>119617</v>
          </cell>
          <cell r="D254">
            <v>0</v>
          </cell>
          <cell r="E254">
            <v>1046865.1841046889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221</v>
          </cell>
          <cell r="C255">
            <v>119983</v>
          </cell>
          <cell r="D255">
            <v>0</v>
          </cell>
          <cell r="E255">
            <v>1046865.1841046889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222</v>
          </cell>
          <cell r="C256">
            <v>120348</v>
          </cell>
          <cell r="D256">
            <v>0</v>
          </cell>
          <cell r="E256">
            <v>1046865.1841046889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223</v>
          </cell>
          <cell r="C257">
            <v>120713</v>
          </cell>
          <cell r="D257">
            <v>0</v>
          </cell>
          <cell r="E257">
            <v>1046865.1841046889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224</v>
          </cell>
          <cell r="C258">
            <v>121078</v>
          </cell>
          <cell r="D258">
            <v>0</v>
          </cell>
          <cell r="E258">
            <v>1046865.1841046889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225</v>
          </cell>
          <cell r="C259">
            <v>121444</v>
          </cell>
          <cell r="D259">
            <v>0</v>
          </cell>
          <cell r="E259">
            <v>1046865.1841046889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226</v>
          </cell>
          <cell r="C260">
            <v>121809</v>
          </cell>
          <cell r="D260">
            <v>0</v>
          </cell>
          <cell r="E260">
            <v>1046865.1841046889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227</v>
          </cell>
          <cell r="C261">
            <v>122174</v>
          </cell>
          <cell r="D261">
            <v>0</v>
          </cell>
          <cell r="E261">
            <v>1046865.1841046889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228</v>
          </cell>
          <cell r="C262">
            <v>122539</v>
          </cell>
          <cell r="D262">
            <v>0</v>
          </cell>
          <cell r="E262">
            <v>1046865.1841046889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229</v>
          </cell>
          <cell r="C263">
            <v>122905</v>
          </cell>
          <cell r="D263">
            <v>0</v>
          </cell>
          <cell r="E263">
            <v>1046865.1841046889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230</v>
          </cell>
          <cell r="C264">
            <v>123270</v>
          </cell>
          <cell r="D264">
            <v>0</v>
          </cell>
          <cell r="E264">
            <v>1046865.1841046889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231</v>
          </cell>
          <cell r="C265">
            <v>123635</v>
          </cell>
          <cell r="D265">
            <v>0</v>
          </cell>
          <cell r="E265">
            <v>1046865.1841046889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232</v>
          </cell>
          <cell r="C266">
            <v>124000</v>
          </cell>
          <cell r="D266">
            <v>0</v>
          </cell>
          <cell r="E266">
            <v>1046865.1841046889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233</v>
          </cell>
          <cell r="C267">
            <v>124366</v>
          </cell>
          <cell r="D267">
            <v>0</v>
          </cell>
          <cell r="E267">
            <v>1046865.1841046889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234</v>
          </cell>
          <cell r="C268">
            <v>124731</v>
          </cell>
          <cell r="D268">
            <v>0</v>
          </cell>
          <cell r="E268">
            <v>1046865.1841046889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235</v>
          </cell>
          <cell r="C269">
            <v>125096</v>
          </cell>
          <cell r="D269">
            <v>0</v>
          </cell>
          <cell r="E269">
            <v>1046865.1841046889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236</v>
          </cell>
          <cell r="C270">
            <v>125461</v>
          </cell>
          <cell r="D270">
            <v>0</v>
          </cell>
          <cell r="E270">
            <v>1046865.1841046889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237</v>
          </cell>
          <cell r="C271">
            <v>125827</v>
          </cell>
          <cell r="D271">
            <v>0</v>
          </cell>
          <cell r="E271">
            <v>1046865.1841046889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238</v>
          </cell>
          <cell r="C272">
            <v>126192</v>
          </cell>
          <cell r="D272">
            <v>0</v>
          </cell>
          <cell r="E272">
            <v>1046865.1841046889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239</v>
          </cell>
          <cell r="C273">
            <v>126557</v>
          </cell>
          <cell r="D273">
            <v>0</v>
          </cell>
          <cell r="E273">
            <v>1046865.1841046889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240</v>
          </cell>
          <cell r="C274">
            <v>126922</v>
          </cell>
          <cell r="D274">
            <v>0</v>
          </cell>
          <cell r="E274">
            <v>1046865.1841046889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241</v>
          </cell>
          <cell r="C275">
            <v>127288</v>
          </cell>
          <cell r="D275">
            <v>0</v>
          </cell>
          <cell r="E275">
            <v>1046865.1841046889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242</v>
          </cell>
          <cell r="C276">
            <v>127653</v>
          </cell>
          <cell r="D276">
            <v>0</v>
          </cell>
          <cell r="E276">
            <v>1046865.1841046889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243</v>
          </cell>
          <cell r="C277">
            <v>128018</v>
          </cell>
          <cell r="D277">
            <v>0</v>
          </cell>
          <cell r="E277">
            <v>1046865.1841046889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244</v>
          </cell>
          <cell r="C278">
            <v>128383</v>
          </cell>
          <cell r="D278">
            <v>0</v>
          </cell>
          <cell r="E278">
            <v>1046865.1841046889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245</v>
          </cell>
          <cell r="C279">
            <v>128749</v>
          </cell>
          <cell r="D279">
            <v>0</v>
          </cell>
          <cell r="E279">
            <v>1046865.1841046889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246</v>
          </cell>
          <cell r="C280">
            <v>129114</v>
          </cell>
          <cell r="D280">
            <v>0</v>
          </cell>
          <cell r="E280">
            <v>1046865.1841046889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247</v>
          </cell>
          <cell r="C281">
            <v>129479</v>
          </cell>
          <cell r="D281">
            <v>0</v>
          </cell>
          <cell r="E281">
            <v>1046865.1841046889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248</v>
          </cell>
          <cell r="C282">
            <v>129844</v>
          </cell>
          <cell r="D282">
            <v>0</v>
          </cell>
          <cell r="E282">
            <v>1046865.1841046889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249</v>
          </cell>
          <cell r="C283">
            <v>130210</v>
          </cell>
          <cell r="D283">
            <v>0</v>
          </cell>
          <cell r="E283">
            <v>1046865.1841046889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250</v>
          </cell>
          <cell r="C284">
            <v>130575</v>
          </cell>
          <cell r="D284">
            <v>0</v>
          </cell>
          <cell r="E284">
            <v>1046865.1841046889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251</v>
          </cell>
          <cell r="C285">
            <v>130940</v>
          </cell>
          <cell r="D285">
            <v>0</v>
          </cell>
          <cell r="E285">
            <v>1046865.1841046889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252</v>
          </cell>
          <cell r="C286">
            <v>131305</v>
          </cell>
          <cell r="D286">
            <v>0</v>
          </cell>
          <cell r="E286">
            <v>1046865.1841046889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253</v>
          </cell>
          <cell r="C287">
            <v>131671</v>
          </cell>
          <cell r="D287">
            <v>0</v>
          </cell>
          <cell r="E287">
            <v>1046865.1841046889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254</v>
          </cell>
          <cell r="C288">
            <v>132036</v>
          </cell>
          <cell r="D288">
            <v>0</v>
          </cell>
          <cell r="E288">
            <v>1046865.1841046889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255</v>
          </cell>
          <cell r="C289">
            <v>132401</v>
          </cell>
          <cell r="D289">
            <v>0</v>
          </cell>
          <cell r="E289">
            <v>1046865.1841046889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256</v>
          </cell>
          <cell r="C290">
            <v>132766</v>
          </cell>
          <cell r="D290">
            <v>0</v>
          </cell>
          <cell r="E290">
            <v>1046865.1841046889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257</v>
          </cell>
          <cell r="C291">
            <v>133132</v>
          </cell>
          <cell r="D291">
            <v>0</v>
          </cell>
          <cell r="E291">
            <v>1046865.1841046889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258</v>
          </cell>
          <cell r="C292">
            <v>133497</v>
          </cell>
          <cell r="D292">
            <v>0</v>
          </cell>
          <cell r="E292">
            <v>1046865.1841046889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259</v>
          </cell>
          <cell r="C293">
            <v>133862</v>
          </cell>
          <cell r="D293">
            <v>0</v>
          </cell>
          <cell r="E293">
            <v>1046865.1841046889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260</v>
          </cell>
          <cell r="C294">
            <v>134227</v>
          </cell>
          <cell r="D294">
            <v>0</v>
          </cell>
          <cell r="E294">
            <v>1046865.1841046889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261</v>
          </cell>
          <cell r="C295">
            <v>134593</v>
          </cell>
          <cell r="D295">
            <v>0</v>
          </cell>
          <cell r="E295">
            <v>1046865.1841046889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262</v>
          </cell>
          <cell r="C296">
            <v>134958</v>
          </cell>
          <cell r="D296">
            <v>0</v>
          </cell>
          <cell r="E296">
            <v>1046865.1841046889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263</v>
          </cell>
          <cell r="C297">
            <v>135323</v>
          </cell>
          <cell r="D297">
            <v>0</v>
          </cell>
          <cell r="E297">
            <v>1046865.1841046889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264</v>
          </cell>
          <cell r="C298">
            <v>135688</v>
          </cell>
          <cell r="D298">
            <v>0</v>
          </cell>
          <cell r="E298">
            <v>1046865.1841046889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265</v>
          </cell>
          <cell r="C299">
            <v>136054</v>
          </cell>
          <cell r="D299">
            <v>0</v>
          </cell>
          <cell r="E299">
            <v>1046865.1841046889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266</v>
          </cell>
          <cell r="C300">
            <v>136419</v>
          </cell>
          <cell r="D300">
            <v>0</v>
          </cell>
          <cell r="E300">
            <v>1046865.1841046889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267</v>
          </cell>
          <cell r="C301">
            <v>136784</v>
          </cell>
          <cell r="D301">
            <v>0</v>
          </cell>
          <cell r="E301">
            <v>1046865.1841046889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268</v>
          </cell>
          <cell r="C302">
            <v>137149</v>
          </cell>
          <cell r="D302">
            <v>0</v>
          </cell>
          <cell r="E302">
            <v>1046865.1841046889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269</v>
          </cell>
          <cell r="C303">
            <v>137515</v>
          </cell>
          <cell r="D303">
            <v>0</v>
          </cell>
          <cell r="E303">
            <v>1046865.1841046889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270</v>
          </cell>
          <cell r="C304">
            <v>137880</v>
          </cell>
          <cell r="D304">
            <v>0</v>
          </cell>
          <cell r="E304">
            <v>1046865.1841046889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271</v>
          </cell>
          <cell r="C305">
            <v>138245</v>
          </cell>
          <cell r="D305">
            <v>0</v>
          </cell>
          <cell r="E305">
            <v>1046865.1841046889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272</v>
          </cell>
          <cell r="C306">
            <v>138610</v>
          </cell>
          <cell r="D306">
            <v>0</v>
          </cell>
          <cell r="E306">
            <v>1046865.1841046889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273</v>
          </cell>
          <cell r="C307">
            <v>138976</v>
          </cell>
          <cell r="D307">
            <v>0</v>
          </cell>
          <cell r="E307">
            <v>1046865.1841046889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274</v>
          </cell>
          <cell r="C308">
            <v>139341</v>
          </cell>
          <cell r="D308">
            <v>0</v>
          </cell>
          <cell r="E308">
            <v>1046865.1841046889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275</v>
          </cell>
          <cell r="C309">
            <v>139706</v>
          </cell>
          <cell r="D309">
            <v>0</v>
          </cell>
          <cell r="E309">
            <v>1046865.1841046889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276</v>
          </cell>
          <cell r="C310">
            <v>140071</v>
          </cell>
          <cell r="D310">
            <v>0</v>
          </cell>
          <cell r="E310">
            <v>1046865.1841046889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277</v>
          </cell>
          <cell r="C311">
            <v>140437</v>
          </cell>
          <cell r="D311">
            <v>0</v>
          </cell>
          <cell r="E311">
            <v>1046865.1841046889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278</v>
          </cell>
          <cell r="C312">
            <v>140802</v>
          </cell>
          <cell r="D312">
            <v>0</v>
          </cell>
          <cell r="E312">
            <v>1046865.1841046889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279</v>
          </cell>
          <cell r="C313">
            <v>141167</v>
          </cell>
          <cell r="D313">
            <v>0</v>
          </cell>
          <cell r="E313">
            <v>1046865.1841046889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280</v>
          </cell>
          <cell r="C314">
            <v>141532</v>
          </cell>
          <cell r="D314">
            <v>0</v>
          </cell>
          <cell r="E314">
            <v>1046865.1841046889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281</v>
          </cell>
          <cell r="C315">
            <v>141898</v>
          </cell>
          <cell r="D315">
            <v>0</v>
          </cell>
          <cell r="E315">
            <v>1046865.1841046889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282</v>
          </cell>
          <cell r="C316">
            <v>142263</v>
          </cell>
          <cell r="D316">
            <v>0</v>
          </cell>
          <cell r="E316">
            <v>1046865.1841046889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283</v>
          </cell>
          <cell r="C317">
            <v>142628</v>
          </cell>
          <cell r="D317">
            <v>0</v>
          </cell>
          <cell r="E317">
            <v>1046865.1841046889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284</v>
          </cell>
          <cell r="C318">
            <v>142993</v>
          </cell>
          <cell r="D318">
            <v>0</v>
          </cell>
          <cell r="E318">
            <v>1046865.1841046889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285</v>
          </cell>
          <cell r="C319">
            <v>143359</v>
          </cell>
          <cell r="D319">
            <v>0</v>
          </cell>
          <cell r="E319">
            <v>1046865.1841046889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286</v>
          </cell>
          <cell r="C320">
            <v>143724</v>
          </cell>
          <cell r="D320">
            <v>0</v>
          </cell>
          <cell r="E320">
            <v>1046865.1841046889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287</v>
          </cell>
          <cell r="C321">
            <v>144089</v>
          </cell>
          <cell r="D321">
            <v>0</v>
          </cell>
          <cell r="E321">
            <v>1046865.1841046889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288</v>
          </cell>
          <cell r="C322">
            <v>144454</v>
          </cell>
          <cell r="D322">
            <v>0</v>
          </cell>
          <cell r="E322">
            <v>1046865.1841046889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289</v>
          </cell>
          <cell r="C323">
            <v>144820</v>
          </cell>
          <cell r="D323">
            <v>0</v>
          </cell>
          <cell r="E323">
            <v>1046865.1841046889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290</v>
          </cell>
          <cell r="C324">
            <v>145185</v>
          </cell>
          <cell r="D324">
            <v>0</v>
          </cell>
          <cell r="E324">
            <v>1046865.1841046889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291</v>
          </cell>
          <cell r="C325">
            <v>145550</v>
          </cell>
          <cell r="D325">
            <v>0</v>
          </cell>
          <cell r="E325">
            <v>1046865.1841046889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292</v>
          </cell>
          <cell r="C326">
            <v>145915</v>
          </cell>
          <cell r="D326">
            <v>0</v>
          </cell>
          <cell r="E326">
            <v>1046865.1841046889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293</v>
          </cell>
          <cell r="C327">
            <v>146280</v>
          </cell>
          <cell r="D327">
            <v>0</v>
          </cell>
          <cell r="E327">
            <v>1046865.1841046889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294</v>
          </cell>
          <cell r="C328">
            <v>146645</v>
          </cell>
          <cell r="D328">
            <v>0</v>
          </cell>
          <cell r="E328">
            <v>1046865.1841046889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295</v>
          </cell>
          <cell r="C329">
            <v>147010</v>
          </cell>
          <cell r="D329">
            <v>0</v>
          </cell>
          <cell r="E329">
            <v>1046865.1841046889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296</v>
          </cell>
          <cell r="C330">
            <v>147375</v>
          </cell>
          <cell r="D330">
            <v>0</v>
          </cell>
          <cell r="E330">
            <v>1046865.1841046889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297</v>
          </cell>
          <cell r="C331">
            <v>147741</v>
          </cell>
          <cell r="D331">
            <v>0</v>
          </cell>
          <cell r="E331">
            <v>1046865.1841046889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298</v>
          </cell>
          <cell r="C332">
            <v>148106</v>
          </cell>
          <cell r="D332">
            <v>0</v>
          </cell>
          <cell r="E332">
            <v>1046865.1841046889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299</v>
          </cell>
          <cell r="C333">
            <v>148471</v>
          </cell>
          <cell r="D333">
            <v>0</v>
          </cell>
          <cell r="E333">
            <v>1046865.1841046889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300</v>
          </cell>
          <cell r="C334">
            <v>148836</v>
          </cell>
          <cell r="D334">
            <v>0</v>
          </cell>
          <cell r="E334">
            <v>1046865.1841046889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301</v>
          </cell>
          <cell r="C335">
            <v>149202</v>
          </cell>
          <cell r="D335">
            <v>0</v>
          </cell>
          <cell r="E335">
            <v>1046865.1841046889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302</v>
          </cell>
          <cell r="C336">
            <v>149567</v>
          </cell>
          <cell r="D336">
            <v>0</v>
          </cell>
          <cell r="E336">
            <v>1046865.1841046889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303</v>
          </cell>
          <cell r="C337">
            <v>149932</v>
          </cell>
          <cell r="D337">
            <v>0</v>
          </cell>
          <cell r="E337">
            <v>1046865.1841046889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304</v>
          </cell>
          <cell r="C338">
            <v>150297</v>
          </cell>
          <cell r="D338">
            <v>0</v>
          </cell>
          <cell r="E338">
            <v>1046865.1841046889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305</v>
          </cell>
          <cell r="C339">
            <v>150663</v>
          </cell>
          <cell r="D339">
            <v>0</v>
          </cell>
          <cell r="E339">
            <v>1046865.1841046889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306</v>
          </cell>
          <cell r="C340">
            <v>151028</v>
          </cell>
          <cell r="D340">
            <v>0</v>
          </cell>
          <cell r="E340">
            <v>1046865.1841046889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307</v>
          </cell>
          <cell r="C341">
            <v>151393</v>
          </cell>
          <cell r="D341">
            <v>0</v>
          </cell>
          <cell r="E341">
            <v>1046865.1841046889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308</v>
          </cell>
          <cell r="C342">
            <v>151758</v>
          </cell>
          <cell r="D342">
            <v>0</v>
          </cell>
          <cell r="E342">
            <v>1046865.1841046889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309</v>
          </cell>
          <cell r="C343">
            <v>152124</v>
          </cell>
          <cell r="D343">
            <v>0</v>
          </cell>
          <cell r="E343">
            <v>1046865.1841046889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310</v>
          </cell>
          <cell r="C344">
            <v>152489</v>
          </cell>
          <cell r="D344">
            <v>0</v>
          </cell>
          <cell r="E344">
            <v>1046865.1841046889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311</v>
          </cell>
          <cell r="C345">
            <v>152854</v>
          </cell>
          <cell r="D345">
            <v>0</v>
          </cell>
          <cell r="E345">
            <v>1046865.1841046889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312</v>
          </cell>
          <cell r="C346">
            <v>153219</v>
          </cell>
          <cell r="D346">
            <v>0</v>
          </cell>
          <cell r="E346">
            <v>1046865.1841046889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313</v>
          </cell>
          <cell r="C347">
            <v>153585</v>
          </cell>
          <cell r="D347">
            <v>0</v>
          </cell>
          <cell r="E347">
            <v>1046865.1841046889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314</v>
          </cell>
          <cell r="C348">
            <v>153950</v>
          </cell>
          <cell r="D348">
            <v>0</v>
          </cell>
          <cell r="E348">
            <v>1046865.1841046889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315</v>
          </cell>
          <cell r="C349">
            <v>154315</v>
          </cell>
          <cell r="D349">
            <v>0</v>
          </cell>
          <cell r="E349">
            <v>1046865.1841046889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316</v>
          </cell>
          <cell r="C350">
            <v>154680</v>
          </cell>
          <cell r="D350">
            <v>0</v>
          </cell>
          <cell r="E350">
            <v>1046865.1841046889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317</v>
          </cell>
          <cell r="C351">
            <v>155046</v>
          </cell>
          <cell r="D351">
            <v>0</v>
          </cell>
          <cell r="E351">
            <v>1046865.1841046889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318</v>
          </cell>
          <cell r="C352">
            <v>155411</v>
          </cell>
          <cell r="D352">
            <v>0</v>
          </cell>
          <cell r="E352">
            <v>1046865.1841046889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319</v>
          </cell>
          <cell r="C353">
            <v>155776</v>
          </cell>
          <cell r="D353">
            <v>0</v>
          </cell>
          <cell r="E353">
            <v>1046865.1841046889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320</v>
          </cell>
          <cell r="C354">
            <v>156141</v>
          </cell>
          <cell r="D354">
            <v>0</v>
          </cell>
          <cell r="E354">
            <v>1046865.1841046889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321</v>
          </cell>
          <cell r="C355">
            <v>156507</v>
          </cell>
          <cell r="D355">
            <v>0</v>
          </cell>
          <cell r="E355">
            <v>1046865.1841046889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322</v>
          </cell>
          <cell r="C356">
            <v>156872</v>
          </cell>
          <cell r="D356">
            <v>0</v>
          </cell>
          <cell r="E356">
            <v>1046865.1841046889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323</v>
          </cell>
          <cell r="C357">
            <v>157237</v>
          </cell>
          <cell r="D357">
            <v>0</v>
          </cell>
          <cell r="E357">
            <v>1046865.1841046889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324</v>
          </cell>
          <cell r="C358">
            <v>157602</v>
          </cell>
          <cell r="D358">
            <v>0</v>
          </cell>
          <cell r="E358">
            <v>1046865.1841046889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325</v>
          </cell>
          <cell r="C359">
            <v>157968</v>
          </cell>
          <cell r="D359">
            <v>0</v>
          </cell>
          <cell r="E359">
            <v>1046865.1841046889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326</v>
          </cell>
          <cell r="C360">
            <v>158333</v>
          </cell>
          <cell r="D360">
            <v>0</v>
          </cell>
          <cell r="E360">
            <v>1046865.1841046889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327</v>
          </cell>
          <cell r="C361">
            <v>158698</v>
          </cell>
          <cell r="D361">
            <v>0</v>
          </cell>
          <cell r="E361">
            <v>1046865.1841046889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328</v>
          </cell>
          <cell r="C362">
            <v>159063</v>
          </cell>
          <cell r="D362">
            <v>0</v>
          </cell>
          <cell r="E362">
            <v>1046865.1841046889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329</v>
          </cell>
          <cell r="C363">
            <v>159429</v>
          </cell>
          <cell r="D363">
            <v>0</v>
          </cell>
          <cell r="E363">
            <v>1046865.1841046889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330</v>
          </cell>
          <cell r="C364">
            <v>159794</v>
          </cell>
          <cell r="D364">
            <v>0</v>
          </cell>
          <cell r="E364">
            <v>1046865.1841046889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331</v>
          </cell>
          <cell r="C365">
            <v>160159</v>
          </cell>
          <cell r="D365">
            <v>0</v>
          </cell>
          <cell r="E365">
            <v>1046865.1841046889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332</v>
          </cell>
          <cell r="C366">
            <v>160524</v>
          </cell>
          <cell r="D366">
            <v>0</v>
          </cell>
          <cell r="E366">
            <v>1046865.1841046889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333</v>
          </cell>
          <cell r="C367">
            <v>160890</v>
          </cell>
          <cell r="D367">
            <v>0</v>
          </cell>
          <cell r="E367">
            <v>1046865.1841046889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334</v>
          </cell>
          <cell r="C368">
            <v>161255</v>
          </cell>
          <cell r="D368">
            <v>0</v>
          </cell>
          <cell r="E368">
            <v>1046865.1841046889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335</v>
          </cell>
          <cell r="C369">
            <v>161620</v>
          </cell>
          <cell r="D369">
            <v>0</v>
          </cell>
          <cell r="E369">
            <v>1046865.1841046889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336</v>
          </cell>
          <cell r="C370">
            <v>161985</v>
          </cell>
          <cell r="D370">
            <v>0</v>
          </cell>
          <cell r="E370">
            <v>1046865.1841046889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337</v>
          </cell>
          <cell r="C371">
            <v>162351</v>
          </cell>
          <cell r="D371">
            <v>0</v>
          </cell>
          <cell r="E371">
            <v>1046865.1841046889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338</v>
          </cell>
          <cell r="C372">
            <v>162716</v>
          </cell>
          <cell r="D372">
            <v>0</v>
          </cell>
          <cell r="E372">
            <v>1046865.1841046889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339</v>
          </cell>
          <cell r="C373">
            <v>163081</v>
          </cell>
          <cell r="D373">
            <v>0</v>
          </cell>
          <cell r="E373">
            <v>1046865.1841046889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340</v>
          </cell>
          <cell r="C374">
            <v>163446</v>
          </cell>
          <cell r="D374">
            <v>0</v>
          </cell>
          <cell r="E374">
            <v>1046865.1841046889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341</v>
          </cell>
          <cell r="C375">
            <v>163812</v>
          </cell>
          <cell r="D375">
            <v>0</v>
          </cell>
          <cell r="E375">
            <v>1046865.1841046889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342</v>
          </cell>
          <cell r="C376">
            <v>164177</v>
          </cell>
          <cell r="D376">
            <v>0</v>
          </cell>
          <cell r="E376">
            <v>1046865.1841046889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343</v>
          </cell>
          <cell r="C377">
            <v>164542</v>
          </cell>
          <cell r="D377">
            <v>0</v>
          </cell>
          <cell r="E377">
            <v>1046865.1841046889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78">
          <cell r="A378">
            <v>344</v>
          </cell>
          <cell r="C378">
            <v>164907</v>
          </cell>
          <cell r="D378">
            <v>0</v>
          </cell>
          <cell r="E378">
            <v>1046865.1841046889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</row>
        <row r="379">
          <cell r="A379">
            <v>345</v>
          </cell>
          <cell r="C379">
            <v>165273</v>
          </cell>
          <cell r="D379">
            <v>0</v>
          </cell>
          <cell r="E379">
            <v>1046865.1841046889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</row>
        <row r="380">
          <cell r="A380">
            <v>346</v>
          </cell>
          <cell r="C380">
            <v>165638</v>
          </cell>
          <cell r="D380">
            <v>0</v>
          </cell>
          <cell r="E380">
            <v>1046865.1841046889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</row>
        <row r="381">
          <cell r="A381">
            <v>347</v>
          </cell>
          <cell r="C381">
            <v>166003</v>
          </cell>
          <cell r="D381">
            <v>0</v>
          </cell>
          <cell r="E381">
            <v>1046865.1841046889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</row>
        <row r="382">
          <cell r="A382">
            <v>348</v>
          </cell>
          <cell r="C382">
            <v>166368</v>
          </cell>
          <cell r="D382">
            <v>0</v>
          </cell>
          <cell r="E382">
            <v>1046865.1841046889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</row>
        <row r="383">
          <cell r="A383">
            <v>349</v>
          </cell>
          <cell r="C383">
            <v>166734</v>
          </cell>
          <cell r="D383">
            <v>0</v>
          </cell>
          <cell r="E383">
            <v>1046865.1841046889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4">
          <cell r="A384">
            <v>350</v>
          </cell>
          <cell r="C384">
            <v>167099</v>
          </cell>
          <cell r="D384">
            <v>0</v>
          </cell>
          <cell r="E384">
            <v>1046865.1841046889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</row>
        <row r="385">
          <cell r="A385">
            <v>351</v>
          </cell>
          <cell r="C385">
            <v>167464</v>
          </cell>
          <cell r="D385">
            <v>0</v>
          </cell>
          <cell r="E385">
            <v>1046865.1841046889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86">
          <cell r="A386">
            <v>352</v>
          </cell>
          <cell r="C386">
            <v>167829</v>
          </cell>
          <cell r="D386">
            <v>0</v>
          </cell>
          <cell r="E386">
            <v>1046865.1841046889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</row>
        <row r="387">
          <cell r="A387">
            <v>353</v>
          </cell>
          <cell r="C387">
            <v>168195</v>
          </cell>
          <cell r="D387">
            <v>0</v>
          </cell>
          <cell r="E387">
            <v>1046865.1841046889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</row>
        <row r="388">
          <cell r="A388">
            <v>354</v>
          </cell>
          <cell r="C388">
            <v>168560</v>
          </cell>
          <cell r="D388">
            <v>0</v>
          </cell>
          <cell r="E388">
            <v>1046865.1841046889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89">
          <cell r="A389">
            <v>355</v>
          </cell>
          <cell r="C389">
            <v>168925</v>
          </cell>
          <cell r="D389">
            <v>0</v>
          </cell>
          <cell r="E389">
            <v>1046865.1841046889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</row>
        <row r="390">
          <cell r="A390">
            <v>356</v>
          </cell>
          <cell r="C390">
            <v>169290</v>
          </cell>
          <cell r="D390">
            <v>0</v>
          </cell>
          <cell r="E390">
            <v>1046865.1841046889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1">
          <cell r="A391">
            <v>357</v>
          </cell>
          <cell r="C391">
            <v>169656</v>
          </cell>
          <cell r="D391">
            <v>0</v>
          </cell>
          <cell r="E391">
            <v>1046865.1841046889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2">
          <cell r="A392">
            <v>358</v>
          </cell>
          <cell r="C392">
            <v>170021</v>
          </cell>
          <cell r="D392">
            <v>0</v>
          </cell>
          <cell r="E392">
            <v>1046865.1841046889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</row>
        <row r="393">
          <cell r="A393">
            <v>359</v>
          </cell>
          <cell r="C393">
            <v>170386</v>
          </cell>
          <cell r="D393">
            <v>0</v>
          </cell>
          <cell r="E393">
            <v>1046865.1841046889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4">
          <cell r="A394">
            <v>360</v>
          </cell>
          <cell r="C394">
            <v>170751</v>
          </cell>
          <cell r="D394">
            <v>0</v>
          </cell>
          <cell r="E394">
            <v>1046865.1841046889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Application"/>
      <sheetName val="2-Pre Approved Term Sheet"/>
      <sheetName val="3-ICPL Amort"/>
      <sheetName val="3-ICPL Amort (2)"/>
      <sheetName val="1-Application-(2)"/>
      <sheetName val="2-Pre Approved Term Sheet (2)"/>
      <sheetName val="3-ICPL Amort (3)"/>
      <sheetName val="Sheet1"/>
      <sheetName val="Phased ICPL "/>
      <sheetName val="Phased ICPL  (2)"/>
      <sheetName val="Phased ICPL  (3)"/>
      <sheetName val="ICPL Dbase"/>
      <sheetName val="Phased Chimneys"/>
      <sheetName val="Email"/>
      <sheetName val=" Phased 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G24"/>
        </row>
        <row r="26">
          <cell r="E26">
            <v>25</v>
          </cell>
        </row>
        <row r="27">
          <cell r="E27">
            <v>1</v>
          </cell>
        </row>
      </sheetData>
      <sheetData sheetId="9">
        <row r="24">
          <cell r="E24">
            <v>59537500</v>
          </cell>
        </row>
      </sheetData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www.finance.upenn.edu/policy/1809-interfund-borrowing-internal-capital-project-loan-icpl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080F-8C2A-414C-B7EA-5CF01FCF496A}">
  <dimension ref="A1:T62"/>
  <sheetViews>
    <sheetView showGridLines="0" tabSelected="1" zoomScaleNormal="100" zoomScaleSheetLayoutView="100" workbookViewId="0">
      <pane ySplit="7" topLeftCell="A36" activePane="bottomLeft" state="frozen"/>
      <selection pane="bottomLeft" activeCell="C4" sqref="C4"/>
    </sheetView>
  </sheetViews>
  <sheetFormatPr defaultColWidth="8.7109375" defaultRowHeight="15.75" x14ac:dyDescent="0.25"/>
  <cols>
    <col min="1" max="1" width="40.85546875" style="1" customWidth="1"/>
    <col min="2" max="2" width="3.140625" style="1" customWidth="1"/>
    <col min="3" max="3" width="19.140625" style="1" customWidth="1"/>
    <col min="4" max="4" width="1.5703125" style="1" customWidth="1"/>
    <col min="5" max="5" width="15.7109375" style="1" customWidth="1"/>
    <col min="6" max="6" width="3.5703125" style="1" customWidth="1"/>
    <col min="7" max="7" width="8" style="1" customWidth="1"/>
    <col min="8" max="8" width="4.5703125" style="3" customWidth="1"/>
    <col min="9" max="9" width="5" style="3" customWidth="1"/>
    <col min="10" max="10" width="2.42578125" style="3" customWidth="1"/>
    <col min="11" max="11" width="15.28515625" style="3" customWidth="1"/>
    <col min="12" max="12" width="11.140625" style="3" customWidth="1"/>
    <col min="13" max="13" width="1.5703125" style="3" customWidth="1"/>
    <col min="14" max="14" width="15.140625" style="3" customWidth="1"/>
    <col min="15" max="15" width="8.7109375" style="3"/>
    <col min="16" max="16" width="3.42578125" style="8" customWidth="1"/>
    <col min="17" max="16384" width="8.7109375" style="8"/>
  </cols>
  <sheetData>
    <row r="1" spans="1:20" x14ac:dyDescent="0.25">
      <c r="P1" s="121" t="s">
        <v>84</v>
      </c>
      <c r="Q1" s="121"/>
      <c r="R1" s="121"/>
      <c r="S1" s="121"/>
      <c r="T1" s="121"/>
    </row>
    <row r="2" spans="1:20" ht="15.75" customHeight="1" x14ac:dyDescent="0.25">
      <c r="H2" s="2"/>
      <c r="I2" s="2"/>
      <c r="J2" s="2"/>
      <c r="K2" s="2"/>
      <c r="L2" s="2"/>
      <c r="Q2" s="8" t="s">
        <v>89</v>
      </c>
    </row>
    <row r="3" spans="1:20" ht="15.75" customHeight="1" x14ac:dyDescent="0.25">
      <c r="H3" s="2"/>
      <c r="I3" s="2"/>
      <c r="J3" s="2"/>
      <c r="K3" s="2"/>
      <c r="L3" s="2"/>
      <c r="Q3" s="8" t="s">
        <v>85</v>
      </c>
    </row>
    <row r="4" spans="1:20" ht="15.75" customHeight="1" x14ac:dyDescent="0.25">
      <c r="H4" s="2"/>
      <c r="I4" s="2"/>
      <c r="J4" s="2"/>
      <c r="K4" s="2"/>
      <c r="L4" s="2"/>
      <c r="Q4" s="8" t="s">
        <v>86</v>
      </c>
    </row>
    <row r="5" spans="1:20" ht="15.75" customHeight="1" x14ac:dyDescent="0.25">
      <c r="H5" s="2"/>
      <c r="I5" s="2"/>
      <c r="J5" s="2"/>
      <c r="K5" s="2"/>
      <c r="L5" s="2"/>
      <c r="Q5" s="8" t="s">
        <v>87</v>
      </c>
    </row>
    <row r="6" spans="1:20" s="3" customFormat="1" ht="15.75" customHeight="1" x14ac:dyDescent="0.25">
      <c r="A6" s="4" t="s">
        <v>40</v>
      </c>
      <c r="B6" s="1"/>
      <c r="C6" s="1"/>
      <c r="D6" s="1"/>
      <c r="E6" s="1"/>
      <c r="F6" s="1"/>
      <c r="G6" s="1"/>
      <c r="H6" s="2"/>
      <c r="I6" s="2"/>
      <c r="J6" s="2"/>
      <c r="K6" s="2"/>
      <c r="L6" s="2"/>
      <c r="Q6" s="3" t="s">
        <v>88</v>
      </c>
    </row>
    <row r="7" spans="1:20" s="3" customFormat="1" ht="15.75" customHeight="1" x14ac:dyDescent="0.25">
      <c r="A7" s="152" t="s">
        <v>5</v>
      </c>
      <c r="B7" s="152"/>
      <c r="C7" s="1"/>
      <c r="D7" s="1"/>
      <c r="E7" s="1"/>
      <c r="F7" s="1"/>
      <c r="G7" s="1"/>
      <c r="H7" s="2"/>
      <c r="I7" s="2"/>
      <c r="J7" s="2"/>
      <c r="K7" s="2"/>
      <c r="L7" s="2"/>
      <c r="Q7" s="8" t="s">
        <v>92</v>
      </c>
    </row>
    <row r="8" spans="1:20" s="3" customFormat="1" x14ac:dyDescent="0.25">
      <c r="A8" s="5"/>
      <c r="B8" s="1"/>
      <c r="C8" s="1"/>
      <c r="D8" s="1"/>
      <c r="E8" s="1"/>
      <c r="F8" s="1"/>
      <c r="G8" s="1"/>
      <c r="H8" s="2"/>
      <c r="I8" s="2"/>
      <c r="J8" s="2"/>
      <c r="K8" s="2"/>
      <c r="L8" s="2"/>
    </row>
    <row r="9" spans="1:20" s="3" customFormat="1" ht="15" customHeight="1" x14ac:dyDescent="0.25">
      <c r="A9" s="70" t="s">
        <v>44</v>
      </c>
      <c r="B9" s="5"/>
      <c r="C9" s="5"/>
      <c r="D9" s="5"/>
      <c r="E9" s="1"/>
      <c r="F9" s="1"/>
      <c r="G9" s="1"/>
    </row>
    <row r="10" spans="1:20" s="3" customFormat="1" ht="15" customHeight="1" x14ac:dyDescent="0.25">
      <c r="A10" s="17"/>
      <c r="B10" s="5"/>
      <c r="C10" s="5"/>
      <c r="D10" s="5"/>
      <c r="E10" s="1"/>
      <c r="F10" s="1"/>
      <c r="G10" s="1"/>
    </row>
    <row r="11" spans="1:20" s="3" customFormat="1" ht="15.6" customHeight="1" x14ac:dyDescent="0.25">
      <c r="A11" s="1"/>
      <c r="B11" s="1"/>
      <c r="C11" s="1"/>
      <c r="D11" s="1"/>
      <c r="E11" s="1"/>
      <c r="F11" s="1"/>
      <c r="G11" s="1"/>
      <c r="J11" s="153" t="s">
        <v>36</v>
      </c>
      <c r="K11" s="153"/>
      <c r="L11" s="153"/>
      <c r="M11" s="153"/>
    </row>
    <row r="12" spans="1:20" s="3" customFormat="1" x14ac:dyDescent="0.25">
      <c r="A12" s="9" t="s">
        <v>33</v>
      </c>
      <c r="B12" s="1"/>
      <c r="C12" s="28"/>
      <c r="D12" s="28"/>
      <c r="E12" s="28"/>
      <c r="F12" s="28"/>
      <c r="G12" s="28"/>
      <c r="H12" s="28"/>
      <c r="I12" s="7"/>
      <c r="J12" s="154" t="s">
        <v>90</v>
      </c>
      <c r="K12" s="154"/>
      <c r="L12" s="154"/>
      <c r="M12" s="154"/>
    </row>
    <row r="13" spans="1:20" s="3" customFormat="1" ht="15.6" customHeight="1" x14ac:dyDescent="0.25">
      <c r="A13" s="9"/>
      <c r="B13" s="1"/>
      <c r="C13" s="1"/>
      <c r="D13" s="1"/>
      <c r="E13" s="1"/>
      <c r="F13" s="1"/>
      <c r="G13" s="1"/>
      <c r="J13" s="123"/>
      <c r="K13" s="123"/>
      <c r="L13" s="123"/>
      <c r="M13" s="123"/>
      <c r="N13" s="29"/>
    </row>
    <row r="14" spans="1:20" s="3" customFormat="1" ht="15.6" customHeight="1" x14ac:dyDescent="0.35">
      <c r="A14" s="9" t="s">
        <v>30</v>
      </c>
      <c r="B14" s="1"/>
      <c r="C14" s="117"/>
      <c r="D14" s="28"/>
      <c r="E14" s="28"/>
      <c r="F14" s="28"/>
      <c r="G14" s="28"/>
      <c r="H14" s="28"/>
      <c r="J14" s="118"/>
      <c r="K14" s="7" t="s">
        <v>7</v>
      </c>
      <c r="L14" s="7"/>
      <c r="N14" s="29"/>
    </row>
    <row r="15" spans="1:20" s="3" customFormat="1" ht="15.6" customHeight="1" x14ac:dyDescent="0.35">
      <c r="A15" s="9" t="s">
        <v>2</v>
      </c>
      <c r="B15" s="1"/>
      <c r="C15" s="28"/>
      <c r="D15" s="28"/>
      <c r="E15" s="28"/>
      <c r="F15" s="28"/>
      <c r="G15" s="28"/>
      <c r="H15" s="28"/>
      <c r="J15" s="118"/>
      <c r="K15" s="7"/>
      <c r="L15" s="7"/>
      <c r="N15" s="29"/>
    </row>
    <row r="16" spans="1:20" s="3" customFormat="1" ht="15.6" customHeight="1" x14ac:dyDescent="0.35">
      <c r="A16" s="9" t="s">
        <v>3</v>
      </c>
      <c r="B16" s="1"/>
      <c r="C16" s="28"/>
      <c r="D16" s="28"/>
      <c r="E16" s="28"/>
      <c r="F16" s="28"/>
      <c r="G16" s="28"/>
      <c r="H16" s="28"/>
      <c r="J16" s="118"/>
      <c r="K16" s="7" t="s">
        <v>8</v>
      </c>
      <c r="L16" s="7"/>
      <c r="N16" s="29"/>
    </row>
    <row r="17" spans="1:14" s="3" customFormat="1" ht="15.6" customHeight="1" x14ac:dyDescent="0.35">
      <c r="A17" s="10"/>
      <c r="B17" s="8"/>
      <c r="C17" s="8"/>
      <c r="D17" s="8"/>
      <c r="E17" s="8"/>
      <c r="F17" s="8"/>
      <c r="G17" s="8"/>
      <c r="H17" s="8"/>
      <c r="J17" s="118"/>
      <c r="K17" s="7"/>
      <c r="L17" s="7"/>
      <c r="N17" s="29"/>
    </row>
    <row r="18" spans="1:14" s="3" customFormat="1" ht="15.6" customHeight="1" x14ac:dyDescent="0.25">
      <c r="A18" s="9" t="s">
        <v>32</v>
      </c>
      <c r="B18" s="1"/>
      <c r="C18" s="30"/>
      <c r="D18" s="31"/>
      <c r="E18" s="31"/>
      <c r="F18" s="31"/>
      <c r="G18" s="31"/>
      <c r="H18" s="31"/>
      <c r="J18" s="119"/>
      <c r="K18" s="7" t="s">
        <v>9</v>
      </c>
      <c r="L18" s="7"/>
      <c r="N18" s="29"/>
    </row>
    <row r="19" spans="1:14" s="3" customFormat="1" ht="15.6" customHeight="1" x14ac:dyDescent="0.25">
      <c r="B19" s="8"/>
      <c r="C19" s="8"/>
      <c r="D19" s="8"/>
      <c r="E19" s="8"/>
      <c r="F19" s="8"/>
      <c r="G19" s="8"/>
      <c r="H19" s="8"/>
      <c r="J19" s="119"/>
      <c r="K19" s="7"/>
      <c r="L19" s="7"/>
      <c r="N19" s="29"/>
    </row>
    <row r="20" spans="1:14" s="3" customFormat="1" ht="15.6" customHeight="1" x14ac:dyDescent="0.25">
      <c r="A20" s="32"/>
      <c r="B20" s="1"/>
      <c r="C20" s="1"/>
      <c r="D20" s="1"/>
      <c r="E20" s="1"/>
      <c r="F20" s="1"/>
      <c r="G20" s="1"/>
      <c r="J20" s="155" t="s">
        <v>31</v>
      </c>
      <c r="K20" s="155"/>
      <c r="L20" s="155"/>
      <c r="M20" s="155"/>
      <c r="N20" s="29"/>
    </row>
    <row r="21" spans="1:14" s="3" customFormat="1" ht="15.6" customHeight="1" x14ac:dyDescent="0.25">
      <c r="A21" s="33" t="s">
        <v>15</v>
      </c>
      <c r="B21" s="34"/>
      <c r="C21" s="34"/>
      <c r="D21" s="34"/>
      <c r="E21" s="34"/>
      <c r="F21" s="34"/>
      <c r="G21" s="35"/>
      <c r="J21" s="151" t="s">
        <v>90</v>
      </c>
      <c r="K21" s="151"/>
      <c r="L21" s="151"/>
      <c r="M21" s="151"/>
    </row>
    <row r="22" spans="1:14" s="3" customFormat="1" ht="15.6" customHeight="1" x14ac:dyDescent="0.25">
      <c r="A22" s="36"/>
      <c r="E22" s="9"/>
      <c r="F22" s="9"/>
      <c r="G22" s="37"/>
      <c r="J22" s="123"/>
      <c r="K22" s="123"/>
      <c r="L22" s="123"/>
      <c r="M22" s="123"/>
    </row>
    <row r="23" spans="1:14" s="3" customFormat="1" ht="15.6" customHeight="1" x14ac:dyDescent="0.35">
      <c r="A23" s="120" t="s">
        <v>35</v>
      </c>
      <c r="B23" s="38"/>
      <c r="C23" s="38" t="s">
        <v>16</v>
      </c>
      <c r="D23" s="38"/>
      <c r="E23" s="39" t="s">
        <v>34</v>
      </c>
      <c r="F23" s="9"/>
      <c r="G23" s="37"/>
      <c r="J23" s="118"/>
      <c r="K23" s="7" t="s">
        <v>10</v>
      </c>
      <c r="L23" s="7"/>
    </row>
    <row r="24" spans="1:14" s="3" customFormat="1" ht="15.6" customHeight="1" x14ac:dyDescent="0.35">
      <c r="A24" s="40"/>
      <c r="B24" s="1"/>
      <c r="C24" s="9"/>
      <c r="D24" s="9"/>
      <c r="E24" s="9"/>
      <c r="F24" s="9"/>
      <c r="G24" s="37"/>
      <c r="H24" s="7"/>
      <c r="I24" s="7"/>
      <c r="J24" s="118"/>
      <c r="K24" s="7"/>
      <c r="L24" s="7"/>
    </row>
    <row r="25" spans="1:14" s="3" customFormat="1" ht="15.6" customHeight="1" x14ac:dyDescent="0.35">
      <c r="A25" s="41"/>
      <c r="B25" s="1"/>
      <c r="C25" s="42">
        <v>0</v>
      </c>
      <c r="D25" s="16"/>
      <c r="E25" s="43" t="str">
        <f>IF(C25&lt;&gt;0,$C25/$C$31,"-")</f>
        <v>-</v>
      </c>
      <c r="F25" s="16"/>
      <c r="G25" s="44"/>
      <c r="H25" s="16"/>
      <c r="J25" s="118"/>
      <c r="K25" s="7" t="s">
        <v>11</v>
      </c>
      <c r="L25" s="7"/>
    </row>
    <row r="26" spans="1:14" s="3" customFormat="1" ht="15.6" customHeight="1" x14ac:dyDescent="0.35">
      <c r="A26" s="41"/>
      <c r="B26" s="1"/>
      <c r="C26" s="45">
        <v>0</v>
      </c>
      <c r="D26" s="9"/>
      <c r="E26" s="43" t="str">
        <f t="shared" ref="E26:E30" si="0">IF(C26&lt;&gt;0,$C26/$C$31,"-")</f>
        <v>-</v>
      </c>
      <c r="F26" s="9"/>
      <c r="G26" s="37"/>
      <c r="H26" s="7"/>
      <c r="I26" s="7"/>
      <c r="J26" s="118"/>
      <c r="K26" s="7"/>
      <c r="L26" s="7"/>
    </row>
    <row r="27" spans="1:14" s="3" customFormat="1" ht="15.6" customHeight="1" x14ac:dyDescent="0.35">
      <c r="A27" s="41"/>
      <c r="C27" s="45">
        <v>0</v>
      </c>
      <c r="E27" s="43" t="str">
        <f t="shared" si="0"/>
        <v>-</v>
      </c>
      <c r="G27" s="47"/>
      <c r="J27" s="118"/>
      <c r="K27" s="7" t="s">
        <v>13</v>
      </c>
      <c r="L27" s="7"/>
    </row>
    <row r="28" spans="1:14" s="3" customFormat="1" ht="15.6" customHeight="1" x14ac:dyDescent="0.35">
      <c r="A28" s="48"/>
      <c r="C28" s="46">
        <v>0</v>
      </c>
      <c r="E28" s="43" t="str">
        <f t="shared" si="0"/>
        <v>-</v>
      </c>
      <c r="G28" s="47"/>
      <c r="J28" s="118"/>
    </row>
    <row r="29" spans="1:14" s="3" customFormat="1" ht="15.6" customHeight="1" x14ac:dyDescent="0.35">
      <c r="A29" s="48"/>
      <c r="B29" s="1"/>
      <c r="C29" s="45">
        <v>0</v>
      </c>
      <c r="D29" s="9"/>
      <c r="E29" s="43" t="str">
        <f t="shared" si="0"/>
        <v>-</v>
      </c>
      <c r="F29" s="9"/>
      <c r="G29" s="37"/>
      <c r="J29" s="118"/>
      <c r="K29" s="7" t="s">
        <v>4</v>
      </c>
    </row>
    <row r="30" spans="1:14" s="3" customFormat="1" ht="15.6" customHeight="1" x14ac:dyDescent="0.25">
      <c r="A30" s="49"/>
      <c r="B30" s="1"/>
      <c r="C30" s="50">
        <v>0</v>
      </c>
      <c r="D30" s="1"/>
      <c r="E30" s="43" t="str">
        <f t="shared" si="0"/>
        <v>-</v>
      </c>
      <c r="F30" s="1"/>
      <c r="G30" s="51"/>
      <c r="H30" s="1"/>
      <c r="I30" s="7"/>
      <c r="J30" s="7"/>
      <c r="K30" s="7"/>
    </row>
    <row r="31" spans="1:14" s="3" customFormat="1" ht="15.6" customHeight="1" x14ac:dyDescent="0.35">
      <c r="A31" s="124" t="s">
        <v>38</v>
      </c>
      <c r="B31" s="125"/>
      <c r="C31" s="52">
        <f>IF(SUM(C25:C30)-C18=0,SUM(C25:C30),"&lt;&gt;Loan Request")</f>
        <v>0</v>
      </c>
      <c r="D31" s="12"/>
      <c r="E31" s="53">
        <f>SUM(E25:E30)</f>
        <v>0</v>
      </c>
      <c r="F31" s="14"/>
      <c r="G31" s="54"/>
      <c r="H31" s="15"/>
      <c r="J31" s="118"/>
      <c r="K31" s="7" t="s">
        <v>14</v>
      </c>
    </row>
    <row r="32" spans="1:14" s="3" customFormat="1" ht="15.6" customHeight="1" x14ac:dyDescent="0.25">
      <c r="A32" s="26" t="str">
        <f>IF(C32="","","Difference:")</f>
        <v/>
      </c>
      <c r="B32" s="55"/>
      <c r="C32" s="27" t="str">
        <f>IF(C18-SUM(C25:C30)=0,"",C18-SUM(C25:C30))</f>
        <v/>
      </c>
      <c r="D32" s="14"/>
      <c r="E32" s="14"/>
      <c r="F32" s="11"/>
      <c r="G32" s="56"/>
      <c r="H32" s="15"/>
      <c r="J32" s="7"/>
      <c r="K32" s="7"/>
    </row>
    <row r="33" spans="1:13" s="3" customFormat="1" ht="15.6" customHeight="1" x14ac:dyDescent="0.35">
      <c r="A33" s="126" t="s">
        <v>37</v>
      </c>
      <c r="B33" s="127"/>
      <c r="C33" s="127"/>
      <c r="D33" s="128"/>
      <c r="E33" s="126" t="s">
        <v>83</v>
      </c>
      <c r="F33" s="127"/>
      <c r="G33" s="128"/>
      <c r="H33" s="6"/>
      <c r="J33" s="118"/>
      <c r="K33" s="7" t="s">
        <v>12</v>
      </c>
    </row>
    <row r="34" spans="1:13" s="3" customFormat="1" ht="15.6" customHeight="1" x14ac:dyDescent="0.25">
      <c r="A34" s="129"/>
      <c r="B34" s="130"/>
      <c r="C34" s="130"/>
      <c r="D34" s="131"/>
      <c r="E34" s="24"/>
      <c r="F34" s="138"/>
      <c r="G34" s="139"/>
      <c r="H34" s="20"/>
      <c r="J34" s="19"/>
      <c r="K34" s="7"/>
    </row>
    <row r="35" spans="1:13" s="3" customFormat="1" ht="15.6" customHeight="1" x14ac:dyDescent="0.25">
      <c r="A35" s="132"/>
      <c r="B35" s="133"/>
      <c r="C35" s="133"/>
      <c r="D35" s="134"/>
      <c r="E35" s="57" t="s">
        <v>39</v>
      </c>
      <c r="F35" s="140"/>
      <c r="G35" s="141"/>
      <c r="H35" s="20"/>
      <c r="J35" s="19"/>
      <c r="K35" s="7"/>
    </row>
    <row r="36" spans="1:13" s="3" customFormat="1" ht="15.6" customHeight="1" x14ac:dyDescent="0.25">
      <c r="A36" s="132"/>
      <c r="B36" s="133"/>
      <c r="C36" s="133"/>
      <c r="D36" s="134"/>
      <c r="E36" s="23"/>
      <c r="F36" s="142"/>
      <c r="G36" s="143"/>
      <c r="H36" s="20"/>
      <c r="I36" s="8"/>
      <c r="J36" s="6"/>
      <c r="K36" s="6"/>
      <c r="L36" s="6"/>
      <c r="M36" s="6"/>
    </row>
    <row r="37" spans="1:13" s="3" customFormat="1" ht="15.6" customHeight="1" x14ac:dyDescent="0.25">
      <c r="A37" s="132"/>
      <c r="B37" s="133"/>
      <c r="C37" s="133"/>
      <c r="D37" s="134"/>
      <c r="E37" s="57" t="s">
        <v>41</v>
      </c>
      <c r="F37" s="144"/>
      <c r="G37" s="141"/>
      <c r="H37" s="20"/>
      <c r="I37" s="8"/>
      <c r="J37" s="6"/>
      <c r="K37" s="6"/>
      <c r="L37" s="6"/>
      <c r="M37" s="6"/>
    </row>
    <row r="38" spans="1:13" s="3" customFormat="1" ht="15.6" customHeight="1" x14ac:dyDescent="0.25">
      <c r="A38" s="132"/>
      <c r="B38" s="133"/>
      <c r="C38" s="133"/>
      <c r="D38" s="134"/>
      <c r="E38" s="25"/>
      <c r="F38" s="142"/>
      <c r="G38" s="143"/>
      <c r="H38" s="20"/>
      <c r="I38" s="8"/>
      <c r="J38" s="6"/>
      <c r="K38" s="6"/>
      <c r="L38" s="6"/>
      <c r="M38" s="6"/>
    </row>
    <row r="39" spans="1:13" s="3" customFormat="1" ht="15.6" customHeight="1" x14ac:dyDescent="0.25">
      <c r="A39" s="132"/>
      <c r="B39" s="133"/>
      <c r="C39" s="133"/>
      <c r="D39" s="134"/>
      <c r="E39" s="25" t="s">
        <v>42</v>
      </c>
      <c r="F39" s="148"/>
      <c r="G39" s="149"/>
      <c r="H39" s="20"/>
      <c r="I39" s="8"/>
      <c r="J39" s="6"/>
      <c r="K39" s="6"/>
      <c r="L39" s="6"/>
      <c r="M39" s="6"/>
    </row>
    <row r="40" spans="1:13" s="3" customFormat="1" x14ac:dyDescent="0.25">
      <c r="A40" s="135"/>
      <c r="B40" s="136"/>
      <c r="C40" s="136"/>
      <c r="D40" s="137"/>
      <c r="E40" s="21"/>
      <c r="F40" s="21"/>
      <c r="G40" s="22"/>
      <c r="H40" s="20"/>
      <c r="I40" s="8"/>
      <c r="J40" s="6"/>
      <c r="K40" s="6"/>
    </row>
    <row r="41" spans="1:13" s="3" customFormat="1" x14ac:dyDescent="0.25">
      <c r="B41" s="145" t="s">
        <v>82</v>
      </c>
      <c r="C41" s="145"/>
      <c r="D41" s="18"/>
      <c r="E41" s="146" t="s">
        <v>81</v>
      </c>
      <c r="F41" s="146"/>
      <c r="G41" s="146"/>
      <c r="H41" s="146"/>
      <c r="I41" s="8"/>
      <c r="J41" s="6"/>
      <c r="K41" s="6"/>
    </row>
    <row r="42" spans="1:13" s="3" customFormat="1" x14ac:dyDescent="0.25">
      <c r="B42" s="58"/>
      <c r="C42" s="58"/>
      <c r="D42" s="58"/>
      <c r="E42" s="58"/>
      <c r="F42" s="58"/>
      <c r="G42" s="58"/>
      <c r="H42" s="58"/>
      <c r="I42" s="8"/>
      <c r="J42" s="6"/>
      <c r="K42" s="6"/>
    </row>
    <row r="43" spans="1:13" s="3" customFormat="1" ht="12.95" customHeight="1" thickBot="1" x14ac:dyDescent="0.3">
      <c r="A43" s="59" t="s">
        <v>19</v>
      </c>
      <c r="B43" s="147"/>
      <c r="C43" s="147"/>
      <c r="D43" s="60"/>
      <c r="E43" s="60"/>
      <c r="F43" s="60"/>
      <c r="G43" s="150"/>
      <c r="H43" s="150"/>
      <c r="I43" s="8"/>
      <c r="M43" s="13"/>
    </row>
    <row r="44" spans="1:13" s="3" customFormat="1" ht="12.95" customHeight="1" x14ac:dyDescent="0.25">
      <c r="A44" s="9"/>
      <c r="B44" s="61"/>
      <c r="C44" s="61"/>
      <c r="D44" s="61"/>
      <c r="E44" s="61"/>
      <c r="F44" s="61"/>
      <c r="G44" s="61"/>
      <c r="H44" s="62"/>
      <c r="I44" s="8"/>
      <c r="M44" s="13"/>
    </row>
    <row r="45" spans="1:13" s="3" customFormat="1" ht="12.95" customHeight="1" thickBot="1" x14ac:dyDescent="0.3">
      <c r="A45" s="59" t="s">
        <v>20</v>
      </c>
      <c r="B45" s="147"/>
      <c r="C45" s="147"/>
      <c r="D45" s="60"/>
      <c r="E45" s="60"/>
      <c r="F45" s="60"/>
      <c r="G45" s="150"/>
      <c r="H45" s="150"/>
      <c r="I45" s="8"/>
      <c r="M45" s="13"/>
    </row>
    <row r="46" spans="1:13" s="3" customFormat="1" ht="12.95" customHeight="1" x14ac:dyDescent="0.25">
      <c r="A46" s="8"/>
      <c r="B46" s="63"/>
      <c r="C46" s="63"/>
      <c r="D46" s="63"/>
      <c r="E46" s="63"/>
      <c r="F46" s="63"/>
      <c r="G46" s="63"/>
      <c r="H46" s="63"/>
      <c r="I46" s="8"/>
      <c r="M46" s="13"/>
    </row>
    <row r="47" spans="1:13" s="3" customFormat="1" ht="12.95" customHeight="1" thickBot="1" x14ac:dyDescent="0.3">
      <c r="A47" s="59" t="s">
        <v>91</v>
      </c>
      <c r="B47" s="60"/>
      <c r="C47" s="60"/>
      <c r="D47" s="60"/>
      <c r="E47" s="60"/>
      <c r="F47" s="60"/>
      <c r="G47" s="60"/>
      <c r="H47" s="60"/>
      <c r="I47" s="8"/>
      <c r="M47" s="13"/>
    </row>
    <row r="48" spans="1:13" s="3" customFormat="1" ht="12.95" customHeight="1" x14ac:dyDescent="0.25">
      <c r="A48" s="59"/>
      <c r="B48" s="8"/>
      <c r="C48" s="8"/>
      <c r="D48" s="8"/>
      <c r="E48" s="8"/>
      <c r="F48" s="8"/>
      <c r="G48" s="8"/>
      <c r="H48" s="8"/>
      <c r="I48" s="8"/>
      <c r="M48" s="13"/>
    </row>
    <row r="49" spans="1:13" s="3" customFormat="1" ht="12.9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M49" s="13"/>
    </row>
    <row r="50" spans="1:13" s="3" customFormat="1" ht="12.95" customHeight="1" x14ac:dyDescent="0.25">
      <c r="A50" s="64" t="s">
        <v>21</v>
      </c>
      <c r="B50" s="8"/>
      <c r="C50" s="8"/>
      <c r="D50" s="8"/>
      <c r="E50" s="8"/>
      <c r="F50" s="8"/>
      <c r="G50" s="8"/>
      <c r="H50" s="8"/>
      <c r="I50" s="8"/>
      <c r="M50" s="13"/>
    </row>
    <row r="51" spans="1:13" s="3" customFormat="1" ht="12.9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M51" s="13"/>
    </row>
    <row r="52" spans="1:13" s="3" customFormat="1" ht="12.95" customHeight="1" x14ac:dyDescent="0.25">
      <c r="A52" s="65" t="s">
        <v>17</v>
      </c>
      <c r="B52" s="8" t="s">
        <v>22</v>
      </c>
      <c r="C52" s="8"/>
      <c r="D52" s="8"/>
      <c r="E52" s="8"/>
      <c r="F52" s="8"/>
      <c r="G52" s="8"/>
      <c r="H52" s="8"/>
      <c r="I52" s="8"/>
      <c r="M52" s="13"/>
    </row>
    <row r="53" spans="1:13" s="3" customFormat="1" ht="12.95" customHeight="1" x14ac:dyDescent="0.25">
      <c r="A53" s="8"/>
      <c r="B53" s="66" t="s">
        <v>23</v>
      </c>
      <c r="C53" s="8"/>
      <c r="D53" s="8"/>
      <c r="E53" s="8"/>
      <c r="F53" s="8"/>
      <c r="G53" s="8"/>
      <c r="H53" s="8"/>
      <c r="I53" s="8"/>
      <c r="M53" s="13"/>
    </row>
    <row r="54" spans="1:13" s="3" customFormat="1" ht="12.95" customHeight="1" x14ac:dyDescent="0.25">
      <c r="A54" s="8"/>
      <c r="B54" s="8" t="s">
        <v>24</v>
      </c>
      <c r="C54" s="8"/>
      <c r="D54" s="8"/>
      <c r="E54" s="8"/>
      <c r="F54" s="8"/>
      <c r="G54" s="8"/>
      <c r="H54" s="8"/>
      <c r="I54" s="8"/>
      <c r="M54" s="13"/>
    </row>
    <row r="55" spans="1:13" s="3" customFormat="1" ht="12.95" customHeight="1" x14ac:dyDescent="0.25">
      <c r="A55" s="65" t="s">
        <v>18</v>
      </c>
      <c r="B55" s="8" t="s">
        <v>25</v>
      </c>
      <c r="C55" s="8"/>
      <c r="D55" s="8"/>
      <c r="E55" s="8"/>
      <c r="F55" s="8"/>
      <c r="G55" s="8"/>
      <c r="H55" s="8"/>
      <c r="I55" s="8"/>
      <c r="M55" s="13"/>
    </row>
    <row r="56" spans="1:13" s="3" customFormat="1" ht="12.95" customHeight="1" x14ac:dyDescent="0.25">
      <c r="A56" s="8"/>
      <c r="B56" s="8" t="s">
        <v>26</v>
      </c>
      <c r="C56" s="8"/>
      <c r="D56" s="8"/>
      <c r="E56" s="8"/>
      <c r="F56" s="8"/>
      <c r="G56" s="8"/>
      <c r="H56" s="8"/>
      <c r="I56" s="8"/>
      <c r="M56" s="13"/>
    </row>
    <row r="57" spans="1:13" s="3" customFormat="1" ht="12.95" customHeight="1" x14ac:dyDescent="0.25">
      <c r="A57" s="8"/>
      <c r="B57" s="8" t="s">
        <v>27</v>
      </c>
      <c r="C57" s="8"/>
      <c r="D57" s="8"/>
      <c r="E57" s="8"/>
      <c r="F57" s="8"/>
      <c r="G57" s="8"/>
      <c r="H57" s="8"/>
      <c r="I57" s="8"/>
      <c r="M57" s="13"/>
    </row>
    <row r="58" spans="1:13" s="3" customFormat="1" ht="12.9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M58" s="13"/>
    </row>
    <row r="59" spans="1:13" s="3" customFormat="1" ht="12.95" customHeight="1" x14ac:dyDescent="0.25">
      <c r="A59" s="122" t="s">
        <v>28</v>
      </c>
      <c r="B59" s="122"/>
      <c r="C59" s="122"/>
      <c r="D59" s="122"/>
      <c r="E59" s="122"/>
      <c r="F59" s="122"/>
      <c r="G59" s="122"/>
      <c r="H59" s="122"/>
      <c r="I59" s="122"/>
      <c r="M59" s="13"/>
    </row>
    <row r="60" spans="1:13" s="3" customFormat="1" ht="12.95" customHeight="1" x14ac:dyDescent="0.25">
      <c r="A60" s="67" t="s">
        <v>29</v>
      </c>
      <c r="B60" s="68"/>
      <c r="C60" s="68"/>
      <c r="D60" s="68"/>
      <c r="E60" s="68"/>
      <c r="F60" s="68"/>
      <c r="G60" s="68"/>
      <c r="H60" s="68"/>
      <c r="I60" s="68"/>
      <c r="M60" s="13"/>
    </row>
    <row r="61" spans="1:13" s="3" customFormat="1" ht="12.95" customHeight="1" x14ac:dyDescent="0.25">
      <c r="A61" s="69" t="s">
        <v>43</v>
      </c>
      <c r="B61" s="1"/>
      <c r="C61" s="1"/>
      <c r="D61" s="1"/>
      <c r="E61" s="1"/>
      <c r="F61" s="1"/>
      <c r="G61" s="1"/>
      <c r="M61" s="13"/>
    </row>
    <row r="62" spans="1:13" s="3" customFormat="1" ht="12.95" customHeight="1" x14ac:dyDescent="0.25">
      <c r="A62" s="1"/>
      <c r="B62" s="1"/>
      <c r="C62" s="1"/>
      <c r="D62" s="1"/>
      <c r="E62" s="1"/>
      <c r="F62" s="1"/>
      <c r="G62" s="1"/>
      <c r="M62" s="13"/>
    </row>
  </sheetData>
  <mergeCells count="25">
    <mergeCell ref="F39:G39"/>
    <mergeCell ref="G43:H43"/>
    <mergeCell ref="G45:H45"/>
    <mergeCell ref="J21:M21"/>
    <mergeCell ref="A7:B7"/>
    <mergeCell ref="J11:M11"/>
    <mergeCell ref="J12:M12"/>
    <mergeCell ref="J13:M13"/>
    <mergeCell ref="J20:M20"/>
    <mergeCell ref="P1:T1"/>
    <mergeCell ref="A59:I59"/>
    <mergeCell ref="J22:M22"/>
    <mergeCell ref="A31:B31"/>
    <mergeCell ref="A33:D33"/>
    <mergeCell ref="E33:G33"/>
    <mergeCell ref="A34:D40"/>
    <mergeCell ref="F34:G34"/>
    <mergeCell ref="F35:G35"/>
    <mergeCell ref="F36:G36"/>
    <mergeCell ref="F37:G37"/>
    <mergeCell ref="F38:G38"/>
    <mergeCell ref="B41:C41"/>
    <mergeCell ref="E41:H41"/>
    <mergeCell ref="B43:C43"/>
    <mergeCell ref="B45:C45"/>
  </mergeCells>
  <hyperlinks>
    <hyperlink ref="A61" r:id="rId1" display="https://www.finance.upenn.edu/policy/1809-interfund-borrowing-internal-capital-project-loan-icpl/" xr:uid="{85E6DB54-2DA8-46EB-A16B-B29BE1387378}"/>
  </hyperlinks>
  <pageMargins left="0.75" right="0.75" top="1" bottom="1" header="0.5" footer="0.5"/>
  <pageSetup scale="67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8</xdr:col>
                    <xdr:colOff>314325</xdr:colOff>
                    <xdr:row>12</xdr:row>
                    <xdr:rowOff>171450</xdr:rowOff>
                  </from>
                  <to>
                    <xdr:col>10</xdr:col>
                    <xdr:colOff>209550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314325</xdr:colOff>
                    <xdr:row>14</xdr:row>
                    <xdr:rowOff>171450</xdr:rowOff>
                  </from>
                  <to>
                    <xdr:col>10</xdr:col>
                    <xdr:colOff>209550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304800</xdr:colOff>
                    <xdr:row>16</xdr:row>
                    <xdr:rowOff>180975</xdr:rowOff>
                  </from>
                  <to>
                    <xdr:col>10</xdr:col>
                    <xdr:colOff>200025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304800</xdr:colOff>
                    <xdr:row>21</xdr:row>
                    <xdr:rowOff>171450</xdr:rowOff>
                  </from>
                  <to>
                    <xdr:col>10</xdr:col>
                    <xdr:colOff>200025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8</xdr:col>
                    <xdr:colOff>304800</xdr:colOff>
                    <xdr:row>23</xdr:row>
                    <xdr:rowOff>171450</xdr:rowOff>
                  </from>
                  <to>
                    <xdr:col>10</xdr:col>
                    <xdr:colOff>200025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>
                <anchor moveWithCells="1">
                  <from>
                    <xdr:col>8</xdr:col>
                    <xdr:colOff>304800</xdr:colOff>
                    <xdr:row>25</xdr:row>
                    <xdr:rowOff>171450</xdr:rowOff>
                  </from>
                  <to>
                    <xdr:col>10</xdr:col>
                    <xdr:colOff>200025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Check Box 11">
              <controlPr defaultSize="0" autoFill="0" autoLine="0" autoPict="0">
                <anchor moveWithCells="1">
                  <from>
                    <xdr:col>8</xdr:col>
                    <xdr:colOff>304800</xdr:colOff>
                    <xdr:row>25</xdr:row>
                    <xdr:rowOff>171450</xdr:rowOff>
                  </from>
                  <to>
                    <xdr:col>10</xdr:col>
                    <xdr:colOff>200025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8</xdr:col>
                    <xdr:colOff>314325</xdr:colOff>
                    <xdr:row>27</xdr:row>
                    <xdr:rowOff>171450</xdr:rowOff>
                  </from>
                  <to>
                    <xdr:col>10</xdr:col>
                    <xdr:colOff>209550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8</xdr:col>
                    <xdr:colOff>314325</xdr:colOff>
                    <xdr:row>29</xdr:row>
                    <xdr:rowOff>171450</xdr:rowOff>
                  </from>
                  <to>
                    <xdr:col>10</xdr:col>
                    <xdr:colOff>209550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8</xdr:col>
                    <xdr:colOff>333375</xdr:colOff>
                    <xdr:row>31</xdr:row>
                    <xdr:rowOff>180975</xdr:rowOff>
                  </from>
                  <to>
                    <xdr:col>10</xdr:col>
                    <xdr:colOff>219075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15</xdr:col>
                    <xdr:colOff>9525</xdr:colOff>
                    <xdr:row>1</xdr:row>
                    <xdr:rowOff>0</xdr:rowOff>
                  </from>
                  <to>
                    <xdr:col>16</xdr:col>
                    <xdr:colOff>85725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6" name="Check Box 17">
              <controlPr defaultSize="0" autoFill="0" autoLine="0" autoPict="0">
                <anchor moveWithCells="1">
                  <from>
                    <xdr:col>15</xdr:col>
                    <xdr:colOff>9525</xdr:colOff>
                    <xdr:row>2</xdr:row>
                    <xdr:rowOff>0</xdr:rowOff>
                  </from>
                  <to>
                    <xdr:col>16</xdr:col>
                    <xdr:colOff>85725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7" name="Check Box 18">
              <controlPr defaultSize="0" autoFill="0" autoLine="0" autoPict="0">
                <anchor mov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85725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>
                <anchor moveWithCells="1">
                  <from>
                    <xdr:col>15</xdr:col>
                    <xdr:colOff>9525</xdr:colOff>
                    <xdr:row>3</xdr:row>
                    <xdr:rowOff>190500</xdr:rowOff>
                  </from>
                  <to>
                    <xdr:col>16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9" name="Check Box 20">
              <controlPr defaultSize="0" autoFill="0" autoLine="0" autoPict="0">
                <anchor moveWithCells="1">
                  <from>
                    <xdr:col>15</xdr:col>
                    <xdr:colOff>9525</xdr:colOff>
                    <xdr:row>5</xdr:row>
                    <xdr:rowOff>0</xdr:rowOff>
                  </from>
                  <to>
                    <xdr:col>16</xdr:col>
                    <xdr:colOff>85725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>
                <anchor moveWithCells="1">
                  <from>
                    <xdr:col>15</xdr:col>
                    <xdr:colOff>9525</xdr:colOff>
                    <xdr:row>5</xdr:row>
                    <xdr:rowOff>190500</xdr:rowOff>
                  </from>
                  <to>
                    <xdr:col>16</xdr:col>
                    <xdr:colOff>85725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3A57-3E0B-4FBD-BF4C-320FC6619233}">
  <sheetPr>
    <pageSetUpPr fitToPage="1"/>
  </sheetPr>
  <dimension ref="A1:Q36"/>
  <sheetViews>
    <sheetView zoomScale="85" zoomScaleNormal="85" workbookViewId="0">
      <selection activeCell="A17" sqref="A17"/>
    </sheetView>
  </sheetViews>
  <sheetFormatPr defaultColWidth="8.85546875" defaultRowHeight="15" x14ac:dyDescent="0.25"/>
  <cols>
    <col min="1" max="1" width="39.140625" style="71" customWidth="1"/>
    <col min="2" max="3" width="11" style="94" customWidth="1"/>
    <col min="4" max="4" width="11" style="92" customWidth="1"/>
    <col min="5" max="6" width="11" style="95" customWidth="1"/>
    <col min="7" max="10" width="11" style="92" customWidth="1"/>
    <col min="11" max="11" width="11" style="94" customWidth="1"/>
    <col min="12" max="12" width="11" style="71" customWidth="1"/>
    <col min="13" max="16384" width="8.85546875" style="71"/>
  </cols>
  <sheetData>
    <row r="1" spans="1:17" ht="44.45" customHeight="1" x14ac:dyDescent="0.25">
      <c r="A1" s="156" t="s">
        <v>78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x14ac:dyDescent="0.25">
      <c r="B2" s="108" t="s">
        <v>79</v>
      </c>
      <c r="C2" s="108" t="s">
        <v>46</v>
      </c>
      <c r="D2" s="108" t="s">
        <v>47</v>
      </c>
      <c r="E2" s="108" t="s">
        <v>48</v>
      </c>
      <c r="F2" s="108" t="s">
        <v>49</v>
      </c>
      <c r="G2" s="107" t="s">
        <v>50</v>
      </c>
      <c r="H2" s="107" t="s">
        <v>51</v>
      </c>
      <c r="I2" s="107" t="s">
        <v>52</v>
      </c>
      <c r="J2" s="107" t="s">
        <v>53</v>
      </c>
      <c r="K2" s="107" t="s">
        <v>54</v>
      </c>
      <c r="L2" s="157" t="s">
        <v>55</v>
      </c>
      <c r="M2" s="158"/>
      <c r="N2" s="158"/>
      <c r="O2" s="158"/>
      <c r="P2" s="158"/>
      <c r="Q2" s="159"/>
    </row>
    <row r="3" spans="1:17" x14ac:dyDescent="0.25">
      <c r="A3" s="84"/>
      <c r="B3" s="85"/>
      <c r="C3" s="85"/>
      <c r="D3" s="86"/>
      <c r="E3" s="86"/>
      <c r="F3" s="86"/>
      <c r="G3" s="86"/>
      <c r="H3" s="86"/>
      <c r="I3" s="86"/>
      <c r="J3" s="86"/>
      <c r="K3" s="85"/>
    </row>
    <row r="4" spans="1:17" ht="15.75" x14ac:dyDescent="0.25">
      <c r="A4" s="109" t="s">
        <v>73</v>
      </c>
      <c r="B4" s="110"/>
      <c r="C4" s="110"/>
      <c r="D4" s="111"/>
      <c r="E4" s="111"/>
      <c r="F4" s="111"/>
      <c r="G4" s="111"/>
      <c r="H4" s="111"/>
      <c r="I4" s="111"/>
      <c r="J4" s="111"/>
      <c r="K4" s="110"/>
    </row>
    <row r="5" spans="1:17" ht="15.75" x14ac:dyDescent="0.25">
      <c r="A5" s="109"/>
      <c r="B5" s="110"/>
      <c r="C5" s="110"/>
      <c r="D5" s="111"/>
      <c r="E5" s="111"/>
      <c r="F5" s="111"/>
      <c r="G5" s="111"/>
      <c r="H5" s="111"/>
      <c r="I5" s="111"/>
      <c r="J5" s="111"/>
      <c r="K5" s="110"/>
    </row>
    <row r="6" spans="1:17" ht="15.75" x14ac:dyDescent="0.25">
      <c r="A6" s="109"/>
      <c r="B6" s="110"/>
      <c r="C6" s="110"/>
      <c r="D6" s="111"/>
      <c r="E6" s="111"/>
      <c r="F6" s="111"/>
      <c r="G6" s="111"/>
      <c r="H6" s="111"/>
      <c r="I6" s="111"/>
      <c r="J6" s="111"/>
      <c r="K6" s="110"/>
    </row>
    <row r="7" spans="1:17" ht="15.75" x14ac:dyDescent="0.25">
      <c r="A7" s="109"/>
      <c r="B7" s="112"/>
      <c r="C7" s="112"/>
      <c r="D7" s="113"/>
      <c r="E7" s="113"/>
      <c r="F7" s="113"/>
      <c r="G7" s="113"/>
      <c r="H7" s="113"/>
      <c r="I7" s="113"/>
      <c r="J7" s="113"/>
      <c r="K7" s="112"/>
    </row>
    <row r="8" spans="1:17" ht="15.75" x14ac:dyDescent="0.25">
      <c r="A8" s="116" t="s">
        <v>74</v>
      </c>
      <c r="B8" s="114">
        <f>SUM(B5:B7)</f>
        <v>0</v>
      </c>
      <c r="C8" s="114"/>
      <c r="D8" s="114">
        <f t="shared" ref="D8:K8" si="0">SUM(D5:D7)</f>
        <v>0</v>
      </c>
      <c r="E8" s="114">
        <f t="shared" si="0"/>
        <v>0</v>
      </c>
      <c r="F8" s="114">
        <f t="shared" si="0"/>
        <v>0</v>
      </c>
      <c r="G8" s="114">
        <f t="shared" si="0"/>
        <v>0</v>
      </c>
      <c r="H8" s="114">
        <f t="shared" si="0"/>
        <v>0</v>
      </c>
      <c r="I8" s="114">
        <f t="shared" si="0"/>
        <v>0</v>
      </c>
      <c r="J8" s="114">
        <f t="shared" si="0"/>
        <v>0</v>
      </c>
      <c r="K8" s="114">
        <f t="shared" si="0"/>
        <v>0</v>
      </c>
    </row>
    <row r="9" spans="1:17" ht="15.75" x14ac:dyDescent="0.25">
      <c r="A9" s="109"/>
      <c r="B9" s="110"/>
      <c r="C9" s="110"/>
      <c r="D9" s="111"/>
      <c r="E9" s="111"/>
      <c r="F9" s="111"/>
      <c r="G9" s="111"/>
      <c r="H9" s="111"/>
      <c r="I9" s="111"/>
      <c r="J9" s="111"/>
      <c r="K9" s="110"/>
    </row>
    <row r="10" spans="1:17" ht="15.75" x14ac:dyDescent="0.25">
      <c r="A10" s="109"/>
      <c r="B10" s="110"/>
      <c r="C10" s="110"/>
      <c r="D10" s="111"/>
      <c r="E10" s="111"/>
      <c r="F10" s="111"/>
      <c r="G10" s="111"/>
      <c r="H10" s="111"/>
      <c r="I10" s="111"/>
      <c r="J10" s="111"/>
      <c r="K10" s="110"/>
    </row>
    <row r="11" spans="1:17" ht="15.75" x14ac:dyDescent="0.25">
      <c r="A11" s="109" t="s">
        <v>75</v>
      </c>
      <c r="B11" s="110"/>
      <c r="C11" s="110"/>
      <c r="D11" s="111"/>
      <c r="E11" s="111"/>
      <c r="F11" s="111"/>
      <c r="G11" s="111"/>
      <c r="H11" s="111"/>
      <c r="I11" s="111"/>
      <c r="J11" s="111"/>
      <c r="K11" s="110"/>
    </row>
    <row r="12" spans="1:17" ht="15.75" x14ac:dyDescent="0.25">
      <c r="A12" s="109"/>
      <c r="B12" s="110"/>
      <c r="C12" s="110"/>
      <c r="D12" s="111"/>
      <c r="E12" s="111"/>
      <c r="F12" s="111"/>
      <c r="G12" s="111"/>
      <c r="H12" s="111"/>
      <c r="I12" s="111"/>
      <c r="J12" s="111"/>
      <c r="K12" s="110"/>
    </row>
    <row r="13" spans="1:17" ht="15.75" x14ac:dyDescent="0.25">
      <c r="A13" s="109"/>
      <c r="B13" s="110"/>
      <c r="C13" s="110"/>
      <c r="D13" s="111"/>
      <c r="E13" s="111"/>
      <c r="F13" s="111"/>
      <c r="G13" s="111"/>
      <c r="H13" s="111"/>
      <c r="I13" s="111"/>
      <c r="J13" s="111"/>
      <c r="K13" s="110"/>
    </row>
    <row r="14" spans="1:17" ht="15.75" x14ac:dyDescent="0.25">
      <c r="A14" s="109"/>
      <c r="B14" s="110"/>
      <c r="C14" s="110"/>
      <c r="D14" s="111"/>
      <c r="E14" s="111"/>
      <c r="F14" s="111"/>
      <c r="G14" s="111"/>
      <c r="H14" s="111"/>
      <c r="I14" s="111"/>
      <c r="J14" s="111"/>
      <c r="K14" s="110"/>
    </row>
    <row r="15" spans="1:17" ht="15.75" x14ac:dyDescent="0.25">
      <c r="A15" s="109"/>
      <c r="B15" s="110"/>
      <c r="C15" s="110"/>
      <c r="D15" s="111"/>
      <c r="E15" s="111"/>
      <c r="F15" s="111"/>
      <c r="G15" s="111"/>
      <c r="H15" s="111"/>
      <c r="I15" s="111"/>
      <c r="J15" s="111"/>
      <c r="K15" s="110"/>
    </row>
    <row r="16" spans="1:17" ht="15.75" x14ac:dyDescent="0.25">
      <c r="A16" s="109"/>
      <c r="B16" s="112"/>
      <c r="C16" s="112"/>
      <c r="D16" s="113"/>
      <c r="E16" s="113"/>
      <c r="F16" s="113"/>
      <c r="G16" s="113"/>
      <c r="H16" s="113"/>
      <c r="I16" s="113"/>
      <c r="J16" s="113"/>
      <c r="K16" s="112"/>
    </row>
    <row r="17" spans="1:11" ht="15.75" x14ac:dyDescent="0.25">
      <c r="A17" s="116" t="s">
        <v>76</v>
      </c>
      <c r="B17" s="114">
        <f>SUM(B12:B16)</f>
        <v>0</v>
      </c>
      <c r="C17" s="114"/>
      <c r="D17" s="114">
        <f t="shared" ref="D17" si="1">SUM(D12:D16)</f>
        <v>0</v>
      </c>
      <c r="E17" s="114">
        <f t="shared" ref="E17" si="2">SUM(E12:E16)</f>
        <v>0</v>
      </c>
      <c r="F17" s="114">
        <f t="shared" ref="F17" si="3">SUM(F12:F16)</f>
        <v>0</v>
      </c>
      <c r="G17" s="114">
        <f t="shared" ref="G17" si="4">SUM(G12:G16)</f>
        <v>0</v>
      </c>
      <c r="H17" s="114">
        <f t="shared" ref="H17" si="5">SUM(H12:H16)</f>
        <v>0</v>
      </c>
      <c r="I17" s="114">
        <f t="shared" ref="I17" si="6">SUM(I12:I16)</f>
        <v>0</v>
      </c>
      <c r="J17" s="114">
        <f t="shared" ref="J17" si="7">SUM(J12:J16)</f>
        <v>0</v>
      </c>
      <c r="K17" s="114">
        <f t="shared" ref="K17" si="8">SUM(K12:K16)</f>
        <v>0</v>
      </c>
    </row>
    <row r="18" spans="1:11" ht="15.75" x14ac:dyDescent="0.25">
      <c r="A18" s="109"/>
      <c r="B18" s="110"/>
      <c r="C18" s="110"/>
      <c r="D18" s="111"/>
      <c r="E18" s="111"/>
      <c r="F18" s="111"/>
      <c r="G18" s="111"/>
      <c r="H18" s="111"/>
      <c r="I18" s="111"/>
      <c r="J18" s="111"/>
      <c r="K18" s="110"/>
    </row>
    <row r="19" spans="1:11" ht="15.75" x14ac:dyDescent="0.25">
      <c r="A19" s="109"/>
      <c r="B19" s="110"/>
      <c r="C19" s="110"/>
      <c r="D19" s="111"/>
      <c r="E19" s="111"/>
      <c r="F19" s="111"/>
      <c r="G19" s="111"/>
      <c r="H19" s="111"/>
      <c r="I19" s="111"/>
      <c r="J19" s="111"/>
      <c r="K19" s="110"/>
    </row>
    <row r="20" spans="1:11" ht="15.75" x14ac:dyDescent="0.25">
      <c r="A20" s="109"/>
      <c r="B20" s="110"/>
      <c r="C20" s="110"/>
      <c r="D20" s="111"/>
      <c r="E20" s="111"/>
      <c r="F20" s="111"/>
      <c r="G20" s="111"/>
      <c r="H20" s="111"/>
      <c r="I20" s="111"/>
      <c r="J20" s="111"/>
      <c r="K20" s="110"/>
    </row>
    <row r="21" spans="1:11" ht="15.75" x14ac:dyDescent="0.25">
      <c r="A21" s="109"/>
      <c r="B21" s="112"/>
      <c r="C21" s="112"/>
      <c r="D21" s="113"/>
      <c r="E21" s="113"/>
      <c r="F21" s="113"/>
      <c r="G21" s="113"/>
      <c r="H21" s="113"/>
      <c r="I21" s="113"/>
      <c r="J21" s="113"/>
      <c r="K21" s="112"/>
    </row>
    <row r="22" spans="1:11" ht="15.75" x14ac:dyDescent="0.25">
      <c r="A22" s="116" t="s">
        <v>77</v>
      </c>
      <c r="B22" s="115">
        <f>+B8-B17</f>
        <v>0</v>
      </c>
      <c r="C22" s="115"/>
      <c r="D22" s="115">
        <f t="shared" ref="D22:K22" si="9">+D8-D17</f>
        <v>0</v>
      </c>
      <c r="E22" s="115">
        <f t="shared" si="9"/>
        <v>0</v>
      </c>
      <c r="F22" s="115">
        <f t="shared" si="9"/>
        <v>0</v>
      </c>
      <c r="G22" s="115">
        <f t="shared" si="9"/>
        <v>0</v>
      </c>
      <c r="H22" s="115">
        <f t="shared" si="9"/>
        <v>0</v>
      </c>
      <c r="I22" s="115">
        <f t="shared" si="9"/>
        <v>0</v>
      </c>
      <c r="J22" s="115">
        <f t="shared" si="9"/>
        <v>0</v>
      </c>
      <c r="K22" s="115">
        <f t="shared" si="9"/>
        <v>0</v>
      </c>
    </row>
    <row r="23" spans="1:11" ht="15.75" x14ac:dyDescent="0.25">
      <c r="A23" s="109"/>
      <c r="B23" s="110"/>
      <c r="C23" s="110"/>
      <c r="D23" s="111"/>
      <c r="E23" s="111"/>
      <c r="F23" s="111"/>
      <c r="G23" s="111"/>
      <c r="H23" s="111"/>
      <c r="I23" s="111"/>
      <c r="J23" s="111"/>
      <c r="K23" s="110"/>
    </row>
    <row r="24" spans="1:11" x14ac:dyDescent="0.25">
      <c r="A24" s="84"/>
      <c r="B24" s="85"/>
      <c r="C24" s="85"/>
      <c r="D24" s="86"/>
      <c r="E24" s="86"/>
      <c r="F24" s="86"/>
      <c r="G24" s="86"/>
      <c r="H24" s="86"/>
      <c r="I24" s="86"/>
      <c r="J24" s="86"/>
      <c r="K24" s="85"/>
    </row>
    <row r="25" spans="1:11" x14ac:dyDescent="0.25">
      <c r="A25" s="84"/>
      <c r="B25" s="85"/>
      <c r="C25" s="85"/>
      <c r="D25" s="86"/>
      <c r="E25" s="86"/>
      <c r="F25" s="86"/>
      <c r="G25" s="86"/>
      <c r="H25" s="86"/>
      <c r="I25" s="86"/>
      <c r="J25" s="86"/>
      <c r="K25" s="85"/>
    </row>
    <row r="26" spans="1:11" x14ac:dyDescent="0.25">
      <c r="A26" s="84"/>
      <c r="B26" s="85"/>
      <c r="C26" s="85"/>
      <c r="D26" s="86"/>
      <c r="E26" s="86"/>
      <c r="F26" s="86"/>
      <c r="G26" s="86"/>
      <c r="H26" s="86"/>
      <c r="I26" s="86"/>
      <c r="J26" s="86"/>
      <c r="K26" s="85"/>
    </row>
    <row r="27" spans="1:11" x14ac:dyDescent="0.25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5"/>
    </row>
    <row r="28" spans="1:11" x14ac:dyDescent="0.25">
      <c r="A28" s="84"/>
      <c r="B28" s="85"/>
      <c r="C28" s="85"/>
      <c r="D28" s="86"/>
      <c r="E28" s="86"/>
      <c r="F28" s="86"/>
      <c r="G28" s="86"/>
      <c r="H28" s="86"/>
      <c r="I28" s="86"/>
      <c r="J28" s="86"/>
      <c r="K28" s="85"/>
    </row>
    <row r="29" spans="1:11" x14ac:dyDescent="0.25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5"/>
    </row>
    <row r="30" spans="1:11" x14ac:dyDescent="0.25">
      <c r="A30" s="84"/>
      <c r="B30" s="85"/>
      <c r="C30" s="85"/>
      <c r="D30" s="86"/>
      <c r="E30" s="86"/>
      <c r="F30" s="86"/>
      <c r="G30" s="86"/>
      <c r="H30" s="86"/>
      <c r="I30" s="86"/>
      <c r="J30" s="86"/>
      <c r="K30" s="85"/>
    </row>
    <row r="31" spans="1:11" x14ac:dyDescent="0.25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5"/>
    </row>
    <row r="32" spans="1:11" x14ac:dyDescent="0.25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5"/>
    </row>
    <row r="33" spans="1:11" x14ac:dyDescent="0.2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5"/>
    </row>
    <row r="34" spans="1:11" x14ac:dyDescent="0.25">
      <c r="A34" s="84"/>
      <c r="B34" s="85"/>
      <c r="C34" s="85"/>
      <c r="D34" s="86"/>
      <c r="E34" s="86"/>
      <c r="F34" s="86"/>
      <c r="G34" s="86"/>
      <c r="H34" s="86"/>
      <c r="I34" s="86"/>
      <c r="J34" s="86"/>
      <c r="K34" s="85"/>
    </row>
    <row r="35" spans="1:11" x14ac:dyDescent="0.25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5"/>
    </row>
    <row r="36" spans="1:11" x14ac:dyDescent="0.25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5"/>
    </row>
  </sheetData>
  <dataConsolidate/>
  <mergeCells count="2">
    <mergeCell ref="A1:Q1"/>
    <mergeCell ref="L2:Q2"/>
  </mergeCells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1B0F-33F2-48BE-8D0B-422A13969DBF}">
  <sheetPr>
    <pageSetUpPr fitToPage="1"/>
  </sheetPr>
  <dimension ref="A1:Q103"/>
  <sheetViews>
    <sheetView showGridLines="0" zoomScale="85" zoomScaleNormal="85" workbookViewId="0">
      <selection activeCell="X17" sqref="X17"/>
    </sheetView>
  </sheetViews>
  <sheetFormatPr defaultColWidth="8.85546875" defaultRowHeight="15" x14ac:dyDescent="0.25"/>
  <cols>
    <col min="1" max="1" width="22.85546875" style="71" customWidth="1"/>
    <col min="2" max="2" width="39.140625" style="71" customWidth="1"/>
    <col min="3" max="3" width="11" style="94" customWidth="1"/>
    <col min="4" max="4" width="11" style="92" customWidth="1"/>
    <col min="5" max="6" width="11" style="95" customWidth="1"/>
    <col min="7" max="10" width="11" style="92" customWidth="1"/>
    <col min="11" max="11" width="11" style="94" customWidth="1"/>
    <col min="12" max="12" width="11" style="71" customWidth="1"/>
    <col min="13" max="16384" width="8.85546875" style="71"/>
  </cols>
  <sheetData>
    <row r="1" spans="1:17" ht="44.45" customHeight="1" x14ac:dyDescent="0.25">
      <c r="A1" s="156" t="s">
        <v>80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x14ac:dyDescent="0.25">
      <c r="C2" s="163" t="s">
        <v>1</v>
      </c>
      <c r="D2" s="163"/>
      <c r="E2" s="163"/>
      <c r="F2" s="106" t="s">
        <v>45</v>
      </c>
      <c r="G2" s="164" t="s">
        <v>0</v>
      </c>
      <c r="H2" s="164"/>
      <c r="I2" s="164"/>
      <c r="J2" s="164"/>
      <c r="K2" s="164"/>
      <c r="L2" s="72"/>
      <c r="M2" s="73"/>
      <c r="N2" s="73"/>
      <c r="O2" s="73"/>
      <c r="P2" s="73"/>
      <c r="Q2" s="74"/>
    </row>
    <row r="3" spans="1:17" ht="15.75" thickBot="1" x14ac:dyDescent="0.3">
      <c r="C3" s="75" t="s">
        <v>46</v>
      </c>
      <c r="D3" s="75" t="s">
        <v>47</v>
      </c>
      <c r="E3" s="75" t="s">
        <v>48</v>
      </c>
      <c r="F3" s="75" t="s">
        <v>49</v>
      </c>
      <c r="G3" s="75" t="s">
        <v>50</v>
      </c>
      <c r="H3" s="75" t="s">
        <v>51</v>
      </c>
      <c r="I3" s="75" t="s">
        <v>52</v>
      </c>
      <c r="J3" s="75" t="s">
        <v>53</v>
      </c>
      <c r="K3" s="75" t="s">
        <v>54</v>
      </c>
      <c r="L3" s="157" t="s">
        <v>55</v>
      </c>
      <c r="M3" s="158"/>
      <c r="N3" s="158"/>
      <c r="O3" s="158"/>
      <c r="P3" s="158"/>
      <c r="Q3" s="159"/>
    </row>
    <row r="4" spans="1:17" s="77" customFormat="1" x14ac:dyDescent="0.25">
      <c r="A4" s="165" t="s">
        <v>56</v>
      </c>
      <c r="B4" s="76" t="s">
        <v>57</v>
      </c>
      <c r="C4" s="71"/>
      <c r="D4" s="71"/>
      <c r="E4" s="71"/>
      <c r="F4" s="71"/>
      <c r="G4" s="71"/>
      <c r="H4" s="71"/>
      <c r="I4" s="71"/>
      <c r="J4" s="71"/>
      <c r="K4" s="71"/>
      <c r="L4" s="97" t="s">
        <v>6</v>
      </c>
      <c r="M4" s="98"/>
      <c r="N4" s="98"/>
      <c r="O4" s="98"/>
      <c r="P4" s="98"/>
      <c r="Q4" s="99"/>
    </row>
    <row r="5" spans="1:17" s="77" customFormat="1" ht="15.75" thickBot="1" x14ac:dyDescent="0.3">
      <c r="A5" s="165"/>
      <c r="B5" s="76" t="s">
        <v>58</v>
      </c>
      <c r="C5" s="78"/>
      <c r="D5" s="78"/>
      <c r="E5" s="78"/>
      <c r="F5" s="78"/>
      <c r="G5" s="78"/>
      <c r="H5" s="78"/>
      <c r="I5" s="78"/>
      <c r="J5" s="78"/>
      <c r="K5" s="78"/>
      <c r="L5" s="100"/>
      <c r="Q5" s="101"/>
    </row>
    <row r="6" spans="1:17" s="77" customFormat="1" ht="15.75" thickTop="1" x14ac:dyDescent="0.25">
      <c r="A6" s="165"/>
      <c r="B6" s="79" t="s">
        <v>59</v>
      </c>
      <c r="C6" s="105">
        <f>SUM(C4:C5)</f>
        <v>0</v>
      </c>
      <c r="D6" s="105">
        <f t="shared" ref="D6:K6" si="0">SUM(D4:D5)</f>
        <v>0</v>
      </c>
      <c r="E6" s="105">
        <f t="shared" si="0"/>
        <v>0</v>
      </c>
      <c r="F6" s="105">
        <f t="shared" si="0"/>
        <v>0</v>
      </c>
      <c r="G6" s="105">
        <f t="shared" si="0"/>
        <v>0</v>
      </c>
      <c r="H6" s="105">
        <f t="shared" si="0"/>
        <v>0</v>
      </c>
      <c r="I6" s="105">
        <f t="shared" si="0"/>
        <v>0</v>
      </c>
      <c r="J6" s="105">
        <f t="shared" si="0"/>
        <v>0</v>
      </c>
      <c r="K6" s="105">
        <f t="shared" si="0"/>
        <v>0</v>
      </c>
      <c r="L6" s="100"/>
      <c r="Q6" s="101"/>
    </row>
    <row r="7" spans="1:17" s="77" customFormat="1" x14ac:dyDescent="0.25">
      <c r="A7" s="81"/>
      <c r="B7" s="76"/>
      <c r="C7" s="71"/>
      <c r="D7" s="71"/>
      <c r="E7" s="71"/>
      <c r="F7" s="71"/>
      <c r="G7" s="71"/>
      <c r="H7" s="71"/>
      <c r="I7" s="71"/>
      <c r="J7" s="71"/>
      <c r="K7" s="71"/>
      <c r="L7" s="100"/>
      <c r="Q7" s="101"/>
    </row>
    <row r="8" spans="1:17" x14ac:dyDescent="0.25">
      <c r="A8" s="160" t="s">
        <v>60</v>
      </c>
      <c r="B8" s="76" t="s">
        <v>57</v>
      </c>
      <c r="C8" s="71"/>
      <c r="D8" s="71"/>
      <c r="E8" s="71"/>
      <c r="F8" s="71"/>
      <c r="G8" s="71"/>
      <c r="H8" s="104"/>
      <c r="I8" s="71"/>
      <c r="J8" s="71"/>
      <c r="K8" s="71"/>
      <c r="L8" s="102"/>
      <c r="M8" s="96"/>
      <c r="N8" s="96"/>
      <c r="O8" s="96"/>
      <c r="P8" s="96"/>
      <c r="Q8" s="103"/>
    </row>
    <row r="9" spans="1:17" ht="15.75" thickBot="1" x14ac:dyDescent="0.3">
      <c r="A9" s="160"/>
      <c r="B9" s="76" t="s">
        <v>58</v>
      </c>
      <c r="C9" s="78"/>
      <c r="D9" s="78"/>
      <c r="E9" s="78"/>
      <c r="F9" s="78"/>
      <c r="G9" s="78"/>
      <c r="H9" s="82"/>
      <c r="I9" s="78"/>
      <c r="J9" s="78"/>
      <c r="K9" s="78"/>
      <c r="L9" s="102"/>
      <c r="M9" s="96"/>
      <c r="N9" s="96"/>
      <c r="O9" s="96"/>
      <c r="P9" s="96"/>
      <c r="Q9" s="103"/>
    </row>
    <row r="10" spans="1:17" ht="15.75" thickTop="1" x14ac:dyDescent="0.25">
      <c r="A10" s="160"/>
      <c r="B10" s="79" t="s">
        <v>59</v>
      </c>
      <c r="C10" s="105">
        <f>SUM(C8:C9)</f>
        <v>0</v>
      </c>
      <c r="D10" s="105">
        <f t="shared" ref="D10:K10" si="1">SUM(D8:D9)</f>
        <v>0</v>
      </c>
      <c r="E10" s="105">
        <f t="shared" si="1"/>
        <v>0</v>
      </c>
      <c r="F10" s="105">
        <f t="shared" si="1"/>
        <v>0</v>
      </c>
      <c r="G10" s="105">
        <f t="shared" si="1"/>
        <v>0</v>
      </c>
      <c r="H10" s="105">
        <f t="shared" si="1"/>
        <v>0</v>
      </c>
      <c r="I10" s="105">
        <f t="shared" si="1"/>
        <v>0</v>
      </c>
      <c r="J10" s="105">
        <f t="shared" si="1"/>
        <v>0</v>
      </c>
      <c r="K10" s="105">
        <f t="shared" si="1"/>
        <v>0</v>
      </c>
      <c r="L10" s="102"/>
      <c r="M10" s="96"/>
      <c r="N10" s="96"/>
      <c r="O10" s="96"/>
      <c r="P10" s="96"/>
      <c r="Q10" s="103"/>
    </row>
    <row r="11" spans="1:17" x14ac:dyDescent="0.25">
      <c r="A11" s="83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102"/>
      <c r="M11" s="96"/>
      <c r="N11" s="96"/>
      <c r="O11" s="96"/>
      <c r="P11" s="96"/>
      <c r="Q11" s="103"/>
    </row>
    <row r="12" spans="1:17" x14ac:dyDescent="0.25">
      <c r="A12" s="160" t="s">
        <v>61</v>
      </c>
      <c r="B12" s="76" t="s">
        <v>57</v>
      </c>
      <c r="C12" s="71"/>
      <c r="D12" s="71"/>
      <c r="E12" s="71"/>
      <c r="F12" s="71"/>
      <c r="G12" s="71"/>
      <c r="H12" s="71"/>
      <c r="I12" s="71"/>
      <c r="J12" s="71"/>
      <c r="K12" s="71"/>
      <c r="L12" s="102"/>
      <c r="M12" s="96"/>
      <c r="N12" s="96"/>
      <c r="O12" s="96"/>
      <c r="P12" s="96"/>
      <c r="Q12" s="103"/>
    </row>
    <row r="13" spans="1:17" ht="15.75" thickBot="1" x14ac:dyDescent="0.3">
      <c r="A13" s="160"/>
      <c r="B13" s="76" t="s">
        <v>58</v>
      </c>
      <c r="C13" s="78"/>
      <c r="D13" s="78"/>
      <c r="E13" s="78"/>
      <c r="F13" s="78"/>
      <c r="G13" s="78"/>
      <c r="H13" s="78"/>
      <c r="I13" s="78"/>
      <c r="J13" s="78"/>
      <c r="K13" s="78"/>
      <c r="L13" s="102"/>
      <c r="M13" s="96"/>
      <c r="N13" s="96"/>
      <c r="O13" s="96"/>
      <c r="P13" s="96"/>
      <c r="Q13" s="103"/>
    </row>
    <row r="14" spans="1:17" ht="15.75" thickTop="1" x14ac:dyDescent="0.25">
      <c r="A14" s="160"/>
      <c r="B14" s="79" t="s">
        <v>59</v>
      </c>
      <c r="C14" s="105">
        <f>SUM(C12:C13)</f>
        <v>0</v>
      </c>
      <c r="D14" s="105">
        <f t="shared" ref="D14:K14" si="2">SUM(D12:D13)</f>
        <v>0</v>
      </c>
      <c r="E14" s="105">
        <f t="shared" si="2"/>
        <v>0</v>
      </c>
      <c r="F14" s="105">
        <f t="shared" si="2"/>
        <v>0</v>
      </c>
      <c r="G14" s="105">
        <f t="shared" si="2"/>
        <v>0</v>
      </c>
      <c r="H14" s="105">
        <f t="shared" si="2"/>
        <v>0</v>
      </c>
      <c r="I14" s="105">
        <f t="shared" si="2"/>
        <v>0</v>
      </c>
      <c r="J14" s="105">
        <f t="shared" si="2"/>
        <v>0</v>
      </c>
      <c r="K14" s="105">
        <f t="shared" si="2"/>
        <v>0</v>
      </c>
      <c r="L14" s="102"/>
      <c r="M14" s="96"/>
      <c r="N14" s="96"/>
      <c r="O14" s="96"/>
      <c r="P14" s="96"/>
      <c r="Q14" s="103"/>
    </row>
    <row r="15" spans="1:17" x14ac:dyDescent="0.25">
      <c r="A15" s="83"/>
      <c r="B15" s="76"/>
      <c r="C15" s="71"/>
      <c r="D15" s="71"/>
      <c r="E15" s="71"/>
      <c r="F15" s="71"/>
      <c r="G15" s="71"/>
      <c r="H15" s="71"/>
      <c r="I15" s="71"/>
      <c r="J15" s="71"/>
      <c r="K15" s="71"/>
      <c r="L15" s="102"/>
      <c r="M15" s="96"/>
      <c r="N15" s="96"/>
      <c r="O15" s="96"/>
      <c r="P15" s="96"/>
      <c r="Q15" s="103"/>
    </row>
    <row r="16" spans="1:17" x14ac:dyDescent="0.25">
      <c r="A16" s="161" t="s">
        <v>62</v>
      </c>
      <c r="B16" s="76" t="s">
        <v>57</v>
      </c>
      <c r="C16" s="71">
        <f>C4+C8+C12</f>
        <v>0</v>
      </c>
      <c r="D16" s="71">
        <f>D4+D8+D12</f>
        <v>0</v>
      </c>
      <c r="E16" s="71">
        <f t="shared" ref="E16:K16" si="3">E4+E8+E12</f>
        <v>0</v>
      </c>
      <c r="F16" s="71">
        <f t="shared" si="3"/>
        <v>0</v>
      </c>
      <c r="G16" s="71">
        <f>G4+G8+G12</f>
        <v>0</v>
      </c>
      <c r="H16" s="71">
        <f>H4+H8+H12</f>
        <v>0</v>
      </c>
      <c r="I16" s="71">
        <f>I4+I8+I12</f>
        <v>0</v>
      </c>
      <c r="J16" s="71">
        <f t="shared" si="3"/>
        <v>0</v>
      </c>
      <c r="K16" s="71">
        <f t="shared" si="3"/>
        <v>0</v>
      </c>
      <c r="L16" s="102"/>
      <c r="M16" s="96"/>
      <c r="N16" s="96"/>
      <c r="O16" s="96"/>
      <c r="P16" s="96"/>
      <c r="Q16" s="103"/>
    </row>
    <row r="17" spans="1:17" ht="15.75" thickBot="1" x14ac:dyDescent="0.3">
      <c r="A17" s="161"/>
      <c r="B17" s="76" t="s">
        <v>58</v>
      </c>
      <c r="C17" s="78">
        <f t="shared" ref="C17" si="4">C5+C9+C13</f>
        <v>0</v>
      </c>
      <c r="D17" s="78">
        <f>C18</f>
        <v>0</v>
      </c>
      <c r="E17" s="78">
        <f t="shared" ref="E17:G17" si="5">D18</f>
        <v>0</v>
      </c>
      <c r="F17" s="78">
        <f t="shared" si="5"/>
        <v>0</v>
      </c>
      <c r="G17" s="78">
        <f t="shared" si="5"/>
        <v>0</v>
      </c>
      <c r="H17" s="78">
        <f>G18</f>
        <v>0</v>
      </c>
      <c r="I17" s="78">
        <f>H18</f>
        <v>0</v>
      </c>
      <c r="J17" s="78">
        <f>I18</f>
        <v>0</v>
      </c>
      <c r="K17" s="78">
        <f>J18</f>
        <v>0</v>
      </c>
      <c r="L17" s="102"/>
      <c r="M17" s="96"/>
      <c r="N17" s="96"/>
      <c r="O17" s="96"/>
      <c r="P17" s="96"/>
      <c r="Q17" s="103"/>
    </row>
    <row r="18" spans="1:17" ht="15.75" thickTop="1" x14ac:dyDescent="0.25">
      <c r="A18" s="161"/>
      <c r="B18" s="79" t="s">
        <v>59</v>
      </c>
      <c r="C18" s="105">
        <f>SUM(C16:C17)</f>
        <v>0</v>
      </c>
      <c r="D18" s="105">
        <f t="shared" ref="D18:K18" si="6">SUM(D16:D17)</f>
        <v>0</v>
      </c>
      <c r="E18" s="105">
        <f t="shared" si="6"/>
        <v>0</v>
      </c>
      <c r="F18" s="105">
        <f t="shared" si="6"/>
        <v>0</v>
      </c>
      <c r="G18" s="105">
        <f>SUM(G16:G17)</f>
        <v>0</v>
      </c>
      <c r="H18" s="105">
        <f>SUM(H16:H17)</f>
        <v>0</v>
      </c>
      <c r="I18" s="105">
        <f t="shared" si="6"/>
        <v>0</v>
      </c>
      <c r="J18" s="105">
        <f t="shared" si="6"/>
        <v>0</v>
      </c>
      <c r="K18" s="105">
        <f t="shared" si="6"/>
        <v>0</v>
      </c>
      <c r="L18" s="102"/>
      <c r="M18" s="96"/>
      <c r="N18" s="96"/>
      <c r="O18" s="96"/>
      <c r="P18" s="96"/>
      <c r="Q18" s="103"/>
    </row>
    <row r="19" spans="1:17" x14ac:dyDescent="0.25">
      <c r="A19" s="84"/>
      <c r="B19" s="84"/>
      <c r="C19" s="85"/>
      <c r="D19" s="86"/>
      <c r="E19" s="86"/>
      <c r="F19" s="86"/>
      <c r="G19" s="86"/>
      <c r="H19" s="86"/>
      <c r="I19" s="86"/>
      <c r="J19" s="86"/>
      <c r="K19" s="85"/>
      <c r="L19" s="102"/>
      <c r="M19" s="96"/>
      <c r="N19" s="96"/>
      <c r="O19" s="96"/>
      <c r="P19" s="96"/>
      <c r="Q19" s="103"/>
    </row>
    <row r="20" spans="1:17" x14ac:dyDescent="0.25">
      <c r="A20" s="84" t="s">
        <v>63</v>
      </c>
      <c r="B20" s="76" t="s">
        <v>64</v>
      </c>
      <c r="C20" s="77"/>
      <c r="D20" s="77"/>
      <c r="E20" s="77"/>
      <c r="F20" s="87"/>
      <c r="G20" s="87"/>
      <c r="H20" s="87"/>
      <c r="I20" s="87"/>
      <c r="J20" s="87"/>
      <c r="K20" s="87"/>
      <c r="L20" s="102"/>
      <c r="M20" s="96"/>
      <c r="N20" s="96"/>
      <c r="O20" s="96"/>
      <c r="P20" s="96"/>
      <c r="Q20" s="103"/>
    </row>
    <row r="21" spans="1:17" x14ac:dyDescent="0.25">
      <c r="A21" s="84"/>
      <c r="B21" s="76" t="s">
        <v>65</v>
      </c>
      <c r="C21" s="77"/>
      <c r="D21" s="77"/>
      <c r="E21" s="77"/>
      <c r="F21" s="77"/>
      <c r="G21" s="77"/>
      <c r="H21" s="77"/>
      <c r="I21" s="77"/>
      <c r="J21" s="77"/>
      <c r="K21" s="77"/>
      <c r="L21" s="102"/>
      <c r="M21" s="96"/>
      <c r="N21" s="96"/>
      <c r="O21" s="96"/>
      <c r="P21" s="96"/>
      <c r="Q21" s="103"/>
    </row>
    <row r="22" spans="1:17" x14ac:dyDescent="0.25">
      <c r="A22" s="84"/>
      <c r="B22" s="84" t="s">
        <v>66</v>
      </c>
      <c r="C22" s="85"/>
      <c r="D22" s="86"/>
      <c r="E22" s="86"/>
      <c r="F22" s="86"/>
      <c r="G22" s="86"/>
      <c r="H22" s="86"/>
      <c r="I22" s="86"/>
      <c r="J22" s="86"/>
      <c r="K22" s="86"/>
      <c r="L22" s="102"/>
      <c r="M22" s="96"/>
      <c r="N22" s="96"/>
      <c r="O22" s="96"/>
      <c r="P22" s="96"/>
      <c r="Q22" s="103"/>
    </row>
    <row r="23" spans="1:17" x14ac:dyDescent="0.25">
      <c r="A23" s="84"/>
      <c r="B23" s="84" t="s">
        <v>67</v>
      </c>
      <c r="C23" s="85"/>
      <c r="D23" s="86"/>
      <c r="E23" s="86"/>
      <c r="F23" s="86"/>
      <c r="G23" s="86"/>
      <c r="H23" s="86"/>
      <c r="I23" s="86"/>
      <c r="J23" s="86"/>
      <c r="K23" s="86"/>
      <c r="L23" s="102"/>
      <c r="M23" s="96"/>
      <c r="N23" s="96"/>
      <c r="O23" s="96"/>
      <c r="P23" s="96"/>
      <c r="Q23" s="103"/>
    </row>
    <row r="24" spans="1:17" x14ac:dyDescent="0.25">
      <c r="A24" s="84"/>
      <c r="B24" s="84" t="s">
        <v>68</v>
      </c>
      <c r="C24" s="85"/>
      <c r="D24" s="86"/>
      <c r="E24" s="86"/>
      <c r="F24" s="86"/>
      <c r="G24" s="86"/>
      <c r="H24" s="86"/>
      <c r="I24" s="86"/>
      <c r="J24" s="86"/>
      <c r="K24" s="86"/>
      <c r="L24" s="102"/>
      <c r="M24" s="96"/>
      <c r="N24" s="96"/>
      <c r="O24" s="96"/>
      <c r="P24" s="96"/>
      <c r="Q24" s="103"/>
    </row>
    <row r="25" spans="1:17" ht="15.75" thickBot="1" x14ac:dyDescent="0.3">
      <c r="A25" s="84"/>
      <c r="B25" s="84" t="s">
        <v>69</v>
      </c>
      <c r="C25" s="85"/>
      <c r="D25" s="86"/>
      <c r="E25" s="86"/>
      <c r="F25" s="88"/>
      <c r="G25" s="88"/>
      <c r="H25" s="88"/>
      <c r="I25" s="88"/>
      <c r="J25" s="88"/>
      <c r="K25" s="88"/>
      <c r="L25" s="102"/>
      <c r="M25" s="96"/>
      <c r="N25" s="96"/>
      <c r="O25" s="96"/>
      <c r="P25" s="96"/>
      <c r="Q25" s="103"/>
    </row>
    <row r="26" spans="1:17" ht="15.75" thickTop="1" x14ac:dyDescent="0.25">
      <c r="A26" s="89" t="s">
        <v>70</v>
      </c>
      <c r="B26" s="89"/>
      <c r="C26" s="90"/>
      <c r="D26" s="91"/>
      <c r="E26" s="91"/>
      <c r="F26" s="91">
        <f t="shared" ref="F26:K26" si="7">SUM(F20:F25)</f>
        <v>0</v>
      </c>
      <c r="G26" s="91">
        <f t="shared" si="7"/>
        <v>0</v>
      </c>
      <c r="H26" s="91">
        <f t="shared" si="7"/>
        <v>0</v>
      </c>
      <c r="I26" s="91">
        <f t="shared" si="7"/>
        <v>0</v>
      </c>
      <c r="J26" s="91">
        <f t="shared" si="7"/>
        <v>0</v>
      </c>
      <c r="K26" s="91">
        <f t="shared" si="7"/>
        <v>0</v>
      </c>
      <c r="L26" s="102"/>
      <c r="M26" s="96"/>
      <c r="N26" s="96"/>
      <c r="O26" s="96"/>
      <c r="P26" s="96"/>
      <c r="Q26" s="103"/>
    </row>
    <row r="27" spans="1:17" x14ac:dyDescent="0.25">
      <c r="A27" s="84"/>
      <c r="B27" s="84"/>
      <c r="C27" s="85"/>
      <c r="D27" s="86"/>
      <c r="E27" s="86"/>
      <c r="F27" s="86"/>
      <c r="G27" s="86"/>
      <c r="H27" s="86"/>
      <c r="I27" s="86"/>
      <c r="J27" s="86"/>
      <c r="K27" s="85"/>
      <c r="L27" s="102"/>
      <c r="M27" s="96"/>
      <c r="N27" s="96"/>
      <c r="O27" s="96"/>
      <c r="P27" s="96"/>
      <c r="Q27" s="103"/>
    </row>
    <row r="28" spans="1:17" x14ac:dyDescent="0.25">
      <c r="B28" s="84"/>
      <c r="C28" s="85"/>
      <c r="D28" s="86"/>
      <c r="E28" s="86"/>
      <c r="F28" s="86"/>
      <c r="G28" s="86"/>
      <c r="H28" s="86"/>
      <c r="I28" s="86"/>
      <c r="J28" s="86"/>
      <c r="K28" s="85"/>
    </row>
    <row r="29" spans="1:17" s="80" customFormat="1" x14ac:dyDescent="0.25">
      <c r="A29" s="89" t="s">
        <v>71</v>
      </c>
      <c r="B29" s="89"/>
      <c r="C29" s="90"/>
      <c r="D29" s="91"/>
      <c r="E29" s="91"/>
      <c r="F29" s="91"/>
      <c r="G29" s="91"/>
      <c r="H29" s="91"/>
      <c r="I29" s="91"/>
      <c r="J29" s="91"/>
      <c r="K29" s="90"/>
    </row>
    <row r="30" spans="1:17" x14ac:dyDescent="0.25">
      <c r="A30" s="93"/>
      <c r="B30" s="84"/>
      <c r="C30" s="85"/>
      <c r="D30" s="86"/>
      <c r="E30" s="86"/>
      <c r="F30" s="86"/>
      <c r="G30" s="86"/>
      <c r="H30" s="86"/>
      <c r="I30" s="86"/>
      <c r="J30" s="86"/>
      <c r="K30" s="85"/>
    </row>
    <row r="31" spans="1:17" x14ac:dyDescent="0.25">
      <c r="A31" s="93"/>
      <c r="B31" s="84"/>
      <c r="C31" s="85"/>
      <c r="D31" s="86"/>
      <c r="E31" s="86"/>
      <c r="F31" s="86"/>
      <c r="G31" s="86"/>
      <c r="H31" s="86"/>
      <c r="I31" s="86"/>
      <c r="J31" s="86"/>
      <c r="K31" s="85"/>
    </row>
    <row r="32" spans="1:17" x14ac:dyDescent="0.25">
      <c r="A32" s="93"/>
      <c r="B32" s="84"/>
      <c r="C32" s="85"/>
      <c r="D32" s="86"/>
      <c r="E32" s="86"/>
      <c r="F32" s="86"/>
      <c r="G32" s="86"/>
      <c r="H32" s="86"/>
      <c r="I32" s="86"/>
      <c r="J32" s="86"/>
      <c r="K32" s="85"/>
    </row>
    <row r="33" spans="1:11" x14ac:dyDescent="0.25">
      <c r="A33" s="84"/>
      <c r="B33" s="84"/>
      <c r="C33" s="85"/>
      <c r="D33" s="86"/>
      <c r="E33" s="86"/>
      <c r="F33" s="86"/>
      <c r="G33" s="86"/>
      <c r="H33" s="86"/>
      <c r="I33" s="86"/>
      <c r="J33" s="86"/>
      <c r="K33" s="85"/>
    </row>
    <row r="34" spans="1:11" x14ac:dyDescent="0.25">
      <c r="A34" s="89" t="s">
        <v>72</v>
      </c>
      <c r="B34" s="84"/>
      <c r="C34" s="85"/>
      <c r="D34" s="86"/>
      <c r="E34" s="86"/>
      <c r="F34" s="86"/>
      <c r="G34" s="86"/>
      <c r="H34" s="86"/>
      <c r="I34" s="86"/>
      <c r="J34" s="86"/>
      <c r="K34" s="85"/>
    </row>
    <row r="35" spans="1:11" ht="14.45" customHeight="1" x14ac:dyDescent="0.25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11" x14ac:dyDescent="0.25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</row>
    <row r="37" spans="1:11" x14ac:dyDescent="0.25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</row>
    <row r="38" spans="1:11" x14ac:dyDescent="0.25">
      <c r="A38" s="84"/>
      <c r="B38" s="84"/>
      <c r="C38" s="85"/>
      <c r="D38" s="86"/>
      <c r="E38" s="86"/>
      <c r="F38" s="86"/>
      <c r="G38" s="86"/>
      <c r="H38" s="86"/>
      <c r="I38" s="86"/>
      <c r="J38" s="86"/>
      <c r="K38" s="85"/>
    </row>
    <row r="39" spans="1:11" x14ac:dyDescent="0.25">
      <c r="A39" s="84"/>
      <c r="B39" s="84"/>
      <c r="C39" s="85"/>
      <c r="D39" s="86"/>
      <c r="E39" s="86"/>
      <c r="F39" s="86"/>
      <c r="G39" s="86"/>
      <c r="H39" s="86"/>
      <c r="I39" s="86"/>
      <c r="J39" s="86"/>
      <c r="K39" s="85"/>
    </row>
    <row r="40" spans="1:11" x14ac:dyDescent="0.25">
      <c r="A40" s="84"/>
      <c r="B40" s="84"/>
      <c r="C40" s="85"/>
      <c r="D40" s="86"/>
      <c r="E40" s="86"/>
      <c r="F40" s="86"/>
      <c r="G40" s="86"/>
      <c r="H40" s="86"/>
      <c r="I40" s="86"/>
      <c r="J40" s="86"/>
      <c r="K40" s="85"/>
    </row>
    <row r="41" spans="1:11" x14ac:dyDescent="0.25">
      <c r="A41" s="84"/>
      <c r="B41" s="84"/>
      <c r="C41" s="85"/>
      <c r="D41" s="86"/>
      <c r="E41" s="86"/>
      <c r="F41" s="86"/>
      <c r="G41" s="86"/>
      <c r="H41" s="86"/>
      <c r="I41" s="86"/>
      <c r="J41" s="86"/>
      <c r="K41" s="85"/>
    </row>
    <row r="42" spans="1:11" x14ac:dyDescent="0.25">
      <c r="A42" s="84"/>
      <c r="B42" s="84"/>
      <c r="C42" s="85"/>
      <c r="D42" s="86"/>
      <c r="E42" s="86"/>
      <c r="F42" s="86"/>
      <c r="G42" s="86"/>
      <c r="H42" s="86"/>
      <c r="I42" s="86"/>
      <c r="J42" s="86"/>
      <c r="K42" s="85"/>
    </row>
    <row r="43" spans="1:11" x14ac:dyDescent="0.25">
      <c r="A43" s="84"/>
      <c r="B43" s="84"/>
      <c r="C43" s="85"/>
      <c r="D43" s="86"/>
      <c r="E43" s="86"/>
      <c r="F43" s="86"/>
      <c r="G43" s="86"/>
      <c r="H43" s="86"/>
      <c r="I43" s="86"/>
      <c r="J43" s="86"/>
      <c r="K43" s="85"/>
    </row>
    <row r="44" spans="1:11" x14ac:dyDescent="0.25">
      <c r="A44" s="84"/>
      <c r="B44" s="84"/>
      <c r="C44" s="85"/>
      <c r="D44" s="86"/>
      <c r="E44" s="86"/>
      <c r="F44" s="86"/>
      <c r="G44" s="86"/>
      <c r="H44" s="86"/>
      <c r="I44" s="86"/>
      <c r="J44" s="86"/>
      <c r="K44" s="85"/>
    </row>
    <row r="45" spans="1:11" x14ac:dyDescent="0.25">
      <c r="A45" s="84"/>
      <c r="B45" s="84"/>
      <c r="C45" s="85"/>
      <c r="D45" s="86"/>
      <c r="E45" s="86"/>
      <c r="F45" s="86"/>
      <c r="G45" s="86"/>
      <c r="H45" s="86"/>
      <c r="I45" s="86"/>
      <c r="J45" s="86"/>
      <c r="K45" s="85"/>
    </row>
    <row r="46" spans="1:11" x14ac:dyDescent="0.25">
      <c r="A46" s="84"/>
      <c r="B46" s="84"/>
      <c r="C46" s="85"/>
      <c r="D46" s="86"/>
      <c r="E46" s="86"/>
      <c r="F46" s="86"/>
      <c r="G46" s="86"/>
      <c r="H46" s="86"/>
      <c r="I46" s="86"/>
      <c r="J46" s="86"/>
      <c r="K46" s="85"/>
    </row>
    <row r="47" spans="1:11" x14ac:dyDescent="0.25">
      <c r="A47" s="84"/>
      <c r="B47" s="84"/>
      <c r="C47" s="85"/>
      <c r="D47" s="86"/>
      <c r="E47" s="86"/>
      <c r="F47" s="86"/>
      <c r="G47" s="86"/>
      <c r="H47" s="86"/>
      <c r="I47" s="86"/>
      <c r="J47" s="86"/>
      <c r="K47" s="85"/>
    </row>
    <row r="48" spans="1:11" x14ac:dyDescent="0.25">
      <c r="A48" s="84"/>
      <c r="B48" s="84"/>
      <c r="C48" s="85"/>
      <c r="D48" s="86"/>
      <c r="E48" s="86"/>
      <c r="F48" s="86"/>
      <c r="G48" s="86"/>
      <c r="H48" s="86"/>
      <c r="I48" s="86"/>
      <c r="J48" s="86"/>
      <c r="K48" s="85"/>
    </row>
    <row r="49" spans="1:11" x14ac:dyDescent="0.25">
      <c r="A49" s="84"/>
      <c r="B49" s="84"/>
      <c r="C49" s="85"/>
      <c r="D49" s="86"/>
      <c r="E49" s="86"/>
      <c r="F49" s="86"/>
      <c r="G49" s="86"/>
      <c r="H49" s="86"/>
      <c r="I49" s="86"/>
      <c r="J49" s="86"/>
      <c r="K49" s="85"/>
    </row>
    <row r="50" spans="1:11" x14ac:dyDescent="0.25">
      <c r="A50" s="84"/>
      <c r="B50" s="84"/>
      <c r="C50" s="85"/>
      <c r="D50" s="86"/>
      <c r="E50" s="86"/>
      <c r="F50" s="86"/>
      <c r="G50" s="86"/>
      <c r="H50" s="86"/>
      <c r="I50" s="86"/>
      <c r="J50" s="86"/>
      <c r="K50" s="85"/>
    </row>
    <row r="51" spans="1:11" x14ac:dyDescent="0.25">
      <c r="A51" s="84"/>
      <c r="B51" s="84"/>
      <c r="C51" s="85"/>
      <c r="D51" s="86"/>
      <c r="E51" s="86"/>
      <c r="F51" s="86"/>
      <c r="G51" s="86"/>
      <c r="H51" s="86"/>
      <c r="I51" s="86"/>
      <c r="J51" s="86"/>
      <c r="K51" s="85"/>
    </row>
    <row r="52" spans="1:11" x14ac:dyDescent="0.25">
      <c r="A52" s="84"/>
      <c r="B52" s="84"/>
      <c r="C52" s="85"/>
      <c r="D52" s="86"/>
      <c r="E52" s="86"/>
      <c r="F52" s="86"/>
      <c r="G52" s="86"/>
      <c r="H52" s="86"/>
      <c r="I52" s="86"/>
      <c r="J52" s="86"/>
      <c r="K52" s="85"/>
    </row>
    <row r="53" spans="1:11" x14ac:dyDescent="0.25">
      <c r="A53" s="84"/>
      <c r="B53" s="84"/>
      <c r="C53" s="85"/>
      <c r="D53" s="86"/>
      <c r="E53" s="86"/>
      <c r="F53" s="86"/>
      <c r="G53" s="86"/>
      <c r="H53" s="86"/>
      <c r="I53" s="86"/>
      <c r="J53" s="86"/>
      <c r="K53" s="85"/>
    </row>
    <row r="54" spans="1:11" x14ac:dyDescent="0.25">
      <c r="A54" s="84"/>
      <c r="B54" s="84"/>
      <c r="C54" s="85"/>
      <c r="D54" s="86"/>
      <c r="E54" s="86"/>
      <c r="F54" s="86"/>
      <c r="G54" s="86"/>
      <c r="H54" s="86"/>
      <c r="I54" s="86"/>
      <c r="J54" s="86"/>
      <c r="K54" s="85"/>
    </row>
    <row r="55" spans="1:11" x14ac:dyDescent="0.25">
      <c r="A55" s="84"/>
      <c r="B55" s="84"/>
      <c r="C55" s="85"/>
      <c r="D55" s="86"/>
      <c r="E55" s="86"/>
      <c r="F55" s="86"/>
      <c r="G55" s="86"/>
      <c r="H55" s="86"/>
      <c r="I55" s="86"/>
      <c r="J55" s="86"/>
      <c r="K55" s="85"/>
    </row>
    <row r="56" spans="1:11" x14ac:dyDescent="0.25">
      <c r="A56" s="84"/>
      <c r="B56" s="84"/>
      <c r="C56" s="85"/>
      <c r="D56" s="86"/>
      <c r="E56" s="86"/>
      <c r="F56" s="86"/>
      <c r="G56" s="86"/>
      <c r="H56" s="86"/>
      <c r="I56" s="86"/>
      <c r="J56" s="86"/>
      <c r="K56" s="85"/>
    </row>
    <row r="57" spans="1:11" x14ac:dyDescent="0.25">
      <c r="A57" s="84"/>
      <c r="B57" s="84"/>
      <c r="C57" s="85"/>
      <c r="D57" s="86"/>
      <c r="E57" s="86"/>
      <c r="F57" s="86"/>
      <c r="G57" s="86"/>
      <c r="H57" s="86"/>
      <c r="I57" s="86"/>
      <c r="J57" s="86"/>
      <c r="K57" s="85"/>
    </row>
    <row r="58" spans="1:11" x14ac:dyDescent="0.25">
      <c r="A58" s="84"/>
      <c r="B58" s="84"/>
      <c r="C58" s="85"/>
      <c r="D58" s="86"/>
      <c r="E58" s="86"/>
      <c r="F58" s="86"/>
      <c r="G58" s="86"/>
      <c r="H58" s="86"/>
      <c r="I58" s="86"/>
      <c r="J58" s="86"/>
      <c r="K58" s="85"/>
    </row>
    <row r="59" spans="1:11" x14ac:dyDescent="0.25">
      <c r="A59" s="84"/>
      <c r="B59" s="84"/>
      <c r="C59" s="85"/>
      <c r="D59" s="86"/>
      <c r="E59" s="86"/>
      <c r="F59" s="86"/>
      <c r="G59" s="86"/>
      <c r="H59" s="86"/>
      <c r="I59" s="86"/>
      <c r="J59" s="86"/>
      <c r="K59" s="85"/>
    </row>
    <row r="60" spans="1:11" x14ac:dyDescent="0.25">
      <c r="A60" s="84"/>
      <c r="B60" s="84"/>
      <c r="C60" s="85"/>
      <c r="D60" s="86"/>
      <c r="E60" s="86"/>
      <c r="F60" s="86"/>
      <c r="G60" s="86"/>
      <c r="H60" s="86"/>
      <c r="I60" s="86"/>
      <c r="J60" s="86"/>
      <c r="K60" s="85"/>
    </row>
    <row r="61" spans="1:11" x14ac:dyDescent="0.25">
      <c r="A61" s="84"/>
      <c r="B61" s="84"/>
      <c r="C61" s="85"/>
      <c r="D61" s="86"/>
      <c r="E61" s="86"/>
      <c r="F61" s="86"/>
      <c r="G61" s="86"/>
      <c r="H61" s="86"/>
      <c r="I61" s="86"/>
      <c r="J61" s="86"/>
      <c r="K61" s="85"/>
    </row>
    <row r="62" spans="1:11" x14ac:dyDescent="0.25">
      <c r="A62" s="84"/>
      <c r="B62" s="84"/>
      <c r="C62" s="85"/>
      <c r="D62" s="86"/>
      <c r="E62" s="86"/>
      <c r="F62" s="86"/>
      <c r="G62" s="86"/>
      <c r="H62" s="86"/>
      <c r="I62" s="86"/>
      <c r="J62" s="86"/>
      <c r="K62" s="85"/>
    </row>
    <row r="63" spans="1:11" x14ac:dyDescent="0.25">
      <c r="A63" s="84"/>
      <c r="B63" s="84"/>
      <c r="C63" s="85"/>
      <c r="D63" s="86"/>
      <c r="E63" s="86"/>
      <c r="F63" s="86"/>
      <c r="G63" s="86"/>
      <c r="H63" s="86"/>
      <c r="I63" s="86"/>
      <c r="J63" s="86"/>
      <c r="K63" s="85"/>
    </row>
    <row r="64" spans="1:11" x14ac:dyDescent="0.25">
      <c r="A64" s="84"/>
      <c r="B64" s="84"/>
      <c r="C64" s="85"/>
      <c r="D64" s="86"/>
      <c r="E64" s="86"/>
      <c r="F64" s="86"/>
      <c r="G64" s="86"/>
      <c r="H64" s="86"/>
      <c r="I64" s="86"/>
      <c r="J64" s="86"/>
      <c r="K64" s="85"/>
    </row>
    <row r="65" spans="1:11" x14ac:dyDescent="0.25">
      <c r="A65" s="84"/>
      <c r="B65" s="84"/>
      <c r="C65" s="85"/>
      <c r="D65" s="86"/>
      <c r="E65" s="86"/>
      <c r="F65" s="86"/>
      <c r="G65" s="86"/>
      <c r="H65" s="86"/>
      <c r="I65" s="86"/>
      <c r="J65" s="86"/>
      <c r="K65" s="85"/>
    </row>
    <row r="66" spans="1:11" x14ac:dyDescent="0.25">
      <c r="A66" s="84"/>
      <c r="B66" s="84"/>
      <c r="C66" s="85"/>
      <c r="D66" s="86"/>
      <c r="E66" s="86"/>
      <c r="F66" s="86"/>
      <c r="G66" s="86"/>
      <c r="H66" s="86"/>
      <c r="I66" s="86"/>
      <c r="J66" s="86"/>
      <c r="K66" s="85"/>
    </row>
    <row r="67" spans="1:11" x14ac:dyDescent="0.25">
      <c r="A67" s="84"/>
      <c r="B67" s="84"/>
      <c r="C67" s="85"/>
      <c r="D67" s="86"/>
      <c r="E67" s="86"/>
      <c r="F67" s="86"/>
      <c r="G67" s="86"/>
      <c r="H67" s="86"/>
      <c r="I67" s="86"/>
      <c r="J67" s="86"/>
      <c r="K67" s="85"/>
    </row>
    <row r="68" spans="1:11" x14ac:dyDescent="0.25">
      <c r="A68" s="84"/>
      <c r="B68" s="84"/>
      <c r="C68" s="85"/>
      <c r="D68" s="86"/>
      <c r="E68" s="86"/>
      <c r="F68" s="86"/>
      <c r="G68" s="86"/>
      <c r="H68" s="86"/>
      <c r="I68" s="86"/>
      <c r="J68" s="86"/>
      <c r="K68" s="85"/>
    </row>
    <row r="69" spans="1:11" x14ac:dyDescent="0.25">
      <c r="A69" s="84"/>
      <c r="B69" s="84"/>
      <c r="C69" s="85"/>
      <c r="D69" s="86"/>
      <c r="E69" s="86"/>
      <c r="F69" s="86"/>
      <c r="G69" s="86"/>
      <c r="H69" s="86"/>
      <c r="I69" s="86"/>
      <c r="J69" s="86"/>
      <c r="K69" s="85"/>
    </row>
    <row r="70" spans="1:11" x14ac:dyDescent="0.25">
      <c r="A70" s="84"/>
      <c r="B70" s="84"/>
      <c r="C70" s="85"/>
      <c r="D70" s="86"/>
      <c r="E70" s="86"/>
      <c r="F70" s="86"/>
      <c r="G70" s="86"/>
      <c r="H70" s="86"/>
      <c r="I70" s="86"/>
      <c r="J70" s="86"/>
      <c r="K70" s="85"/>
    </row>
    <row r="71" spans="1:11" x14ac:dyDescent="0.25">
      <c r="A71" s="84"/>
      <c r="B71" s="84"/>
      <c r="C71" s="85"/>
      <c r="D71" s="86"/>
      <c r="E71" s="86"/>
      <c r="F71" s="86"/>
      <c r="G71" s="86"/>
      <c r="H71" s="86"/>
      <c r="I71" s="86"/>
      <c r="J71" s="86"/>
      <c r="K71" s="85"/>
    </row>
    <row r="72" spans="1:11" x14ac:dyDescent="0.25">
      <c r="A72" s="84"/>
      <c r="B72" s="84"/>
      <c r="C72" s="85"/>
      <c r="D72" s="86"/>
      <c r="E72" s="86"/>
      <c r="F72" s="86"/>
      <c r="G72" s="86"/>
      <c r="H72" s="86"/>
      <c r="I72" s="86"/>
      <c r="J72" s="86"/>
      <c r="K72" s="85"/>
    </row>
    <row r="73" spans="1:11" x14ac:dyDescent="0.25">
      <c r="A73" s="84"/>
      <c r="B73" s="84"/>
      <c r="C73" s="85"/>
      <c r="D73" s="86"/>
      <c r="E73" s="86"/>
      <c r="F73" s="86"/>
      <c r="G73" s="86"/>
      <c r="H73" s="86"/>
      <c r="I73" s="86"/>
      <c r="J73" s="86"/>
      <c r="K73" s="85"/>
    </row>
    <row r="74" spans="1:11" x14ac:dyDescent="0.25">
      <c r="A74" s="84"/>
      <c r="B74" s="84"/>
      <c r="C74" s="85"/>
      <c r="D74" s="86"/>
      <c r="E74" s="86"/>
      <c r="F74" s="86"/>
      <c r="G74" s="86"/>
      <c r="H74" s="86"/>
      <c r="I74" s="86"/>
      <c r="J74" s="86"/>
      <c r="K74" s="85"/>
    </row>
    <row r="75" spans="1:11" x14ac:dyDescent="0.25">
      <c r="A75" s="84"/>
      <c r="B75" s="84"/>
      <c r="C75" s="85"/>
      <c r="D75" s="86"/>
      <c r="E75" s="86"/>
      <c r="F75" s="86"/>
      <c r="G75" s="86"/>
      <c r="H75" s="86"/>
      <c r="I75" s="86"/>
      <c r="J75" s="86"/>
      <c r="K75" s="85"/>
    </row>
    <row r="76" spans="1:11" x14ac:dyDescent="0.25">
      <c r="A76" s="84"/>
      <c r="B76" s="84"/>
      <c r="C76" s="85"/>
      <c r="D76" s="86"/>
      <c r="E76" s="86"/>
      <c r="F76" s="86"/>
      <c r="G76" s="86"/>
      <c r="H76" s="86"/>
      <c r="I76" s="86"/>
      <c r="J76" s="86"/>
      <c r="K76" s="85"/>
    </row>
    <row r="77" spans="1:11" x14ac:dyDescent="0.25">
      <c r="A77" s="84"/>
      <c r="B77" s="84"/>
      <c r="C77" s="85"/>
      <c r="D77" s="86"/>
      <c r="E77" s="86"/>
      <c r="F77" s="86"/>
      <c r="G77" s="86"/>
      <c r="H77" s="86"/>
      <c r="I77" s="86"/>
      <c r="J77" s="86"/>
      <c r="K77" s="85"/>
    </row>
    <row r="78" spans="1:11" x14ac:dyDescent="0.25">
      <c r="A78" s="84"/>
      <c r="B78" s="84"/>
      <c r="C78" s="85"/>
      <c r="D78" s="86"/>
      <c r="E78" s="86"/>
      <c r="F78" s="86"/>
      <c r="G78" s="86"/>
      <c r="H78" s="86"/>
      <c r="I78" s="86"/>
      <c r="J78" s="86"/>
      <c r="K78" s="85"/>
    </row>
    <row r="79" spans="1:11" x14ac:dyDescent="0.25">
      <c r="A79" s="84"/>
      <c r="B79" s="84"/>
      <c r="C79" s="85"/>
      <c r="D79" s="86"/>
      <c r="E79" s="86"/>
      <c r="F79" s="86"/>
      <c r="G79" s="86"/>
      <c r="H79" s="86"/>
      <c r="I79" s="86"/>
      <c r="J79" s="86"/>
      <c r="K79" s="85"/>
    </row>
    <row r="80" spans="1:11" x14ac:dyDescent="0.25">
      <c r="A80" s="84"/>
      <c r="B80" s="84"/>
      <c r="C80" s="85"/>
      <c r="D80" s="86"/>
      <c r="E80" s="86"/>
      <c r="F80" s="86"/>
      <c r="G80" s="86"/>
      <c r="H80" s="86"/>
      <c r="I80" s="86"/>
      <c r="J80" s="86"/>
      <c r="K80" s="85"/>
    </row>
    <row r="81" spans="1:11" x14ac:dyDescent="0.25">
      <c r="A81" s="84"/>
      <c r="B81" s="84"/>
      <c r="C81" s="85"/>
      <c r="D81" s="86"/>
      <c r="E81" s="86"/>
      <c r="F81" s="86"/>
      <c r="G81" s="86"/>
      <c r="H81" s="86"/>
      <c r="I81" s="86"/>
      <c r="J81" s="86"/>
      <c r="K81" s="85"/>
    </row>
    <row r="82" spans="1:11" x14ac:dyDescent="0.25">
      <c r="A82" s="84"/>
      <c r="B82" s="84"/>
      <c r="C82" s="85"/>
      <c r="D82" s="86"/>
      <c r="E82" s="86"/>
      <c r="F82" s="86"/>
      <c r="G82" s="86"/>
      <c r="H82" s="86"/>
      <c r="I82" s="86"/>
      <c r="J82" s="86"/>
      <c r="K82" s="85"/>
    </row>
    <row r="83" spans="1:11" x14ac:dyDescent="0.25">
      <c r="A83" s="84"/>
      <c r="B83" s="84"/>
      <c r="C83" s="85"/>
      <c r="D83" s="86"/>
      <c r="E83" s="86"/>
      <c r="F83" s="86"/>
      <c r="G83" s="86"/>
      <c r="H83" s="86"/>
      <c r="I83" s="86"/>
      <c r="J83" s="86"/>
      <c r="K83" s="85"/>
    </row>
    <row r="84" spans="1:11" x14ac:dyDescent="0.25">
      <c r="A84" s="84"/>
      <c r="B84" s="84"/>
      <c r="C84" s="85"/>
      <c r="D84" s="86"/>
      <c r="E84" s="86"/>
      <c r="F84" s="86"/>
      <c r="G84" s="86"/>
      <c r="H84" s="86"/>
      <c r="I84" s="86"/>
      <c r="J84" s="86"/>
      <c r="K84" s="85"/>
    </row>
    <row r="85" spans="1:11" x14ac:dyDescent="0.25">
      <c r="A85" s="84"/>
      <c r="B85" s="84"/>
      <c r="C85" s="85"/>
      <c r="D85" s="86"/>
      <c r="E85" s="86"/>
      <c r="F85" s="86"/>
      <c r="G85" s="86"/>
      <c r="H85" s="86"/>
      <c r="I85" s="86"/>
      <c r="J85" s="86"/>
      <c r="K85" s="85"/>
    </row>
    <row r="86" spans="1:11" x14ac:dyDescent="0.25">
      <c r="A86" s="84"/>
      <c r="B86" s="84"/>
      <c r="C86" s="85"/>
      <c r="D86" s="86"/>
      <c r="E86" s="86"/>
      <c r="F86" s="86"/>
      <c r="G86" s="86"/>
      <c r="H86" s="86"/>
      <c r="I86" s="86"/>
      <c r="J86" s="86"/>
      <c r="K86" s="85"/>
    </row>
    <row r="87" spans="1:11" x14ac:dyDescent="0.25">
      <c r="A87" s="84"/>
      <c r="B87" s="84"/>
      <c r="C87" s="85"/>
      <c r="D87" s="86"/>
      <c r="E87" s="86"/>
      <c r="F87" s="86"/>
      <c r="G87" s="86"/>
      <c r="H87" s="86"/>
      <c r="I87" s="86"/>
      <c r="J87" s="86"/>
      <c r="K87" s="85"/>
    </row>
    <row r="88" spans="1:11" x14ac:dyDescent="0.25">
      <c r="A88" s="84"/>
      <c r="B88" s="84"/>
      <c r="C88" s="85"/>
      <c r="D88" s="86"/>
      <c r="E88" s="86"/>
      <c r="F88" s="86"/>
      <c r="G88" s="86"/>
      <c r="H88" s="86"/>
      <c r="I88" s="86"/>
      <c r="J88" s="86"/>
      <c r="K88" s="85"/>
    </row>
    <row r="89" spans="1:11" x14ac:dyDescent="0.25">
      <c r="A89" s="84"/>
      <c r="B89" s="84"/>
      <c r="C89" s="85"/>
      <c r="D89" s="86"/>
      <c r="E89" s="86"/>
      <c r="F89" s="86"/>
      <c r="G89" s="86"/>
      <c r="H89" s="86"/>
      <c r="I89" s="86"/>
      <c r="J89" s="86"/>
      <c r="K89" s="85"/>
    </row>
    <row r="90" spans="1:11" x14ac:dyDescent="0.25">
      <c r="A90" s="84"/>
      <c r="B90" s="84"/>
      <c r="C90" s="85"/>
      <c r="D90" s="86"/>
      <c r="E90" s="86"/>
      <c r="F90" s="86"/>
      <c r="G90" s="86"/>
      <c r="H90" s="86"/>
      <c r="I90" s="86"/>
      <c r="J90" s="86"/>
      <c r="K90" s="85"/>
    </row>
    <row r="91" spans="1:11" x14ac:dyDescent="0.25">
      <c r="A91" s="84"/>
      <c r="B91" s="84"/>
      <c r="C91" s="85"/>
      <c r="D91" s="86"/>
      <c r="E91" s="86"/>
      <c r="F91" s="86"/>
      <c r="G91" s="86"/>
      <c r="H91" s="86"/>
      <c r="I91" s="86"/>
      <c r="J91" s="86"/>
      <c r="K91" s="85"/>
    </row>
    <row r="92" spans="1:11" x14ac:dyDescent="0.25">
      <c r="A92" s="84"/>
      <c r="B92" s="84"/>
      <c r="C92" s="85"/>
      <c r="D92" s="86"/>
      <c r="E92" s="86"/>
      <c r="F92" s="86"/>
      <c r="G92" s="86"/>
      <c r="H92" s="86"/>
      <c r="I92" s="86"/>
      <c r="J92" s="86"/>
      <c r="K92" s="85"/>
    </row>
    <row r="93" spans="1:11" x14ac:dyDescent="0.25">
      <c r="A93" s="84"/>
      <c r="B93" s="84"/>
      <c r="C93" s="85"/>
      <c r="D93" s="86"/>
      <c r="E93" s="86"/>
      <c r="F93" s="86"/>
      <c r="G93" s="86"/>
      <c r="H93" s="86"/>
      <c r="I93" s="86"/>
      <c r="J93" s="86"/>
      <c r="K93" s="85"/>
    </row>
    <row r="94" spans="1:11" x14ac:dyDescent="0.25">
      <c r="A94" s="84"/>
      <c r="B94" s="84"/>
      <c r="C94" s="85"/>
      <c r="D94" s="86"/>
      <c r="E94" s="86"/>
      <c r="F94" s="86"/>
      <c r="G94" s="86"/>
      <c r="H94" s="86"/>
      <c r="I94" s="86"/>
      <c r="J94" s="86"/>
      <c r="K94" s="85"/>
    </row>
    <row r="95" spans="1:11" x14ac:dyDescent="0.25">
      <c r="A95" s="84"/>
      <c r="B95" s="84"/>
      <c r="C95" s="85"/>
      <c r="D95" s="86"/>
      <c r="E95" s="86"/>
      <c r="F95" s="86"/>
      <c r="G95" s="86"/>
      <c r="H95" s="86"/>
      <c r="I95" s="86"/>
      <c r="J95" s="86"/>
      <c r="K95" s="85"/>
    </row>
    <row r="96" spans="1:11" x14ac:dyDescent="0.25">
      <c r="A96" s="84"/>
      <c r="B96" s="84"/>
      <c r="C96" s="85"/>
      <c r="D96" s="86"/>
      <c r="E96" s="86"/>
      <c r="F96" s="86"/>
      <c r="G96" s="86"/>
      <c r="H96" s="86"/>
      <c r="I96" s="86"/>
      <c r="J96" s="86"/>
      <c r="K96" s="85"/>
    </row>
    <row r="97" spans="1:11" x14ac:dyDescent="0.25">
      <c r="A97" s="84"/>
      <c r="B97" s="84"/>
      <c r="C97" s="85"/>
      <c r="D97" s="86"/>
      <c r="E97" s="86"/>
      <c r="F97" s="86"/>
      <c r="G97" s="86"/>
      <c r="H97" s="86"/>
      <c r="I97" s="86"/>
      <c r="J97" s="86"/>
      <c r="K97" s="85"/>
    </row>
    <row r="98" spans="1:11" x14ac:dyDescent="0.25">
      <c r="A98" s="84"/>
      <c r="B98" s="84"/>
      <c r="C98" s="85"/>
      <c r="D98" s="86"/>
      <c r="E98" s="86"/>
      <c r="F98" s="86"/>
      <c r="G98" s="86"/>
      <c r="H98" s="86"/>
      <c r="I98" s="86"/>
      <c r="J98" s="86"/>
      <c r="K98" s="85"/>
    </row>
    <row r="99" spans="1:11" x14ac:dyDescent="0.25">
      <c r="A99" s="84"/>
      <c r="B99" s="84"/>
      <c r="C99" s="85"/>
      <c r="D99" s="86"/>
      <c r="E99" s="86"/>
      <c r="F99" s="86"/>
      <c r="G99" s="86"/>
      <c r="H99" s="86"/>
      <c r="I99" s="86"/>
      <c r="J99" s="86"/>
      <c r="K99" s="85"/>
    </row>
    <row r="100" spans="1:11" x14ac:dyDescent="0.25">
      <c r="A100" s="84"/>
      <c r="B100" s="84"/>
      <c r="C100" s="85"/>
      <c r="D100" s="86"/>
      <c r="E100" s="86"/>
      <c r="F100" s="86"/>
      <c r="G100" s="86"/>
      <c r="H100" s="86"/>
      <c r="I100" s="86"/>
      <c r="J100" s="86"/>
      <c r="K100" s="85"/>
    </row>
    <row r="101" spans="1:11" x14ac:dyDescent="0.25">
      <c r="A101" s="84"/>
      <c r="B101" s="84"/>
      <c r="C101" s="85"/>
      <c r="D101" s="86"/>
      <c r="E101" s="86"/>
      <c r="F101" s="86"/>
      <c r="G101" s="86"/>
      <c r="H101" s="86"/>
      <c r="I101" s="86"/>
      <c r="J101" s="86"/>
      <c r="K101" s="85"/>
    </row>
    <row r="102" spans="1:11" x14ac:dyDescent="0.25">
      <c r="A102" s="84"/>
      <c r="B102" s="84"/>
      <c r="C102" s="85"/>
      <c r="D102" s="86"/>
      <c r="E102" s="86"/>
      <c r="F102" s="86"/>
      <c r="G102" s="86"/>
      <c r="H102" s="86"/>
      <c r="I102" s="86"/>
      <c r="J102" s="86"/>
      <c r="K102" s="85"/>
    </row>
    <row r="103" spans="1:11" x14ac:dyDescent="0.25">
      <c r="A103" s="84"/>
      <c r="B103" s="84"/>
      <c r="C103" s="85"/>
      <c r="D103" s="86"/>
      <c r="E103" s="86"/>
      <c r="F103" s="86"/>
      <c r="G103" s="86"/>
      <c r="H103" s="86"/>
      <c r="I103" s="86"/>
      <c r="J103" s="86"/>
      <c r="K103" s="85"/>
    </row>
  </sheetData>
  <dataConsolidate/>
  <mergeCells count="9">
    <mergeCell ref="A12:A14"/>
    <mergeCell ref="A16:A18"/>
    <mergeCell ref="A35:K37"/>
    <mergeCell ref="A1:Q1"/>
    <mergeCell ref="C2:E2"/>
    <mergeCell ref="G2:K2"/>
    <mergeCell ref="L3:Q3"/>
    <mergeCell ref="A4:A6"/>
    <mergeCell ref="A8:A10"/>
  </mergeCells>
  <dataValidations count="1">
    <dataValidation type="list" allowBlank="1" showInputMessage="1" sqref="A4 A7:A8 A11:A12 A15:A16 A29:A35 A38:A103 A19:A27" xr:uid="{7B312DCF-D8EE-4BC2-967D-665F75DB90B9}">
      <formula1>"..."</formula1>
    </dataValidation>
  </dataValidations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1-Application</vt:lpstr>
      <vt:lpstr>1-Financial Forecast</vt:lpstr>
      <vt:lpstr>1-Fund Balances</vt:lpstr>
      <vt:lpstr>'1-Application'!Print_Area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Smale, Travis A.</cp:lastModifiedBy>
  <cp:lastPrinted>2022-08-25T18:34:19Z</cp:lastPrinted>
  <dcterms:created xsi:type="dcterms:W3CDTF">2000-08-25T00:46:01Z</dcterms:created>
  <dcterms:modified xsi:type="dcterms:W3CDTF">2023-09-28T15:20:55Z</dcterms:modified>
</cp:coreProperties>
</file>